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Agency/AirForceAudit/"/>
    </mc:Choice>
  </mc:AlternateContent>
  <bookViews>
    <workbookView xWindow="640" yWindow="1180" windowWidth="249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<sst xmlns="http://schemas.openxmlformats.org/spreadsheetml/2006/main" count="481" uniqueCount="360">
  <si>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</si>
  <si>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</si>
  <si>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</si>
  <si>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</si>
  <si>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</si>
  <si>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</si>
  <si>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</si>
  <si>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</si>
  <si>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</si>
  <si>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</si>
  <si>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</si>
  <si>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</si>
  <si>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10.1021/jp9727512</t>
  </si>
  <si>
    <t>J. Phys. Chem. A, 1997, 101 (49), pp 9233–9239</t>
  </si>
  <si>
    <t>Time-Resolved Studies of Fluorescence Quenching in Supercritical Carbon Dioxide:  System Dependence in the Enhancement of Bimolecular Reaction Rates at Near-Critical Densities</t>
  </si>
  <si>
    <t>1) Christopher E. Bunker and Ya-Ping Sun;
2) James R. Gord</t>
  </si>
  <si>
    <t>1) Department of Chemistry, Howard L. Hunter Chemistry Laboratory, Clemson University, Clemson, South Carolina 29634-1905;
2) Aero Propulsion and Power Directorate, Wright Laboratory, Wright-Patterson Air Force Base, Ohio 45433-7103</t>
  </si>
  <si>
    <t>2) Aero Propulsion and Power Directorate, Wright Laboratory, Wright-Patterson Air Force Base, Ohio 45433-7103</t>
  </si>
  <si>
    <t>Employee</t>
  </si>
  <si>
    <t>Copyright © 1997 American Chemical Society</t>
  </si>
  <si>
    <t>No</t>
  </si>
  <si>
    <t>We thank J. E. Riggs for experimental assistance. Y.-P.S. acknowledges financial support from the donors of the Petroleum Research Fund, administered by the American Chemical Society, and in part from the National Science Foundation (CHE-9320558). J.R.G. acknowledges Dr. Julian Tishkoff and the Air Force Office of Scientific Research (AFOSR) for continuing support of supercritical fluids research. C.E.B. thanks AFOSR for support through the Summer Graduate Research Program.</t>
  </si>
  <si>
    <t>10.1016/0021-9169(78)90123-X</t>
  </si>
  <si>
    <t>Journal of Atmospheric and Terrestrial Physics
Volume 40, Issue 6, June 1978, Pages 657-668</t>
  </si>
  <si>
    <t>Tidal structure of the thermosphere at equinox</t>
  </si>
  <si>
    <t>1 Space Physics Division, Air Force Geophysics Laboratory, Hanscom AFB, Bedford, MA 01731, U.S.A.</t>
  </si>
  <si>
    <t>Henry B.Garrett 1
Jeffrey M.Forbes 2</t>
  </si>
  <si>
    <t>1 Space Physics Division, Air Force Geophysics Laboratory, Hanscom AFB, Bedford, MA 01731, U.S.A.
2 Space Data Analysis Laboratory, Boston College, Chestnut Hill, MA 02159, and Center for Earth and Planetary Physics, Harvard University, Cambridge, MA 02138, U.S.A.</t>
  </si>
  <si>
    <t xml:space="preserve">©  Pergamon Press Ltd., 1978. Printed in Northern Ireland. </t>
  </si>
  <si>
    <t xml:space="preserve">J. M. Forbes acknowledges financial support under Grant AFOSR 77-3223 from the Air Force Oflice of Scientific Research to Boston College. </t>
  </si>
  <si>
    <t>10.1007/s00158-008-0229-4</t>
  </si>
  <si>
    <t>Structural and Multidisciplinary Optimization
January 2009, 37:265</t>
  </si>
  <si>
    <t>Optimization process for configuration of flexible joined-wing</t>
  </si>
  <si>
    <t>C.C. Rasmussen 1
R.A. Canfield 1
M. Blair 2</t>
  </si>
  <si>
    <t>1.Air Force Institute of Technology, Department of Aeronautics and AstronauticsAFIT/ENY, Wright-Patterson AFBDaytonUSA
2.Air Force Research Laboratory, Air Vehicles DirectorateAFRL/VA, Wright-Patterson AFBDaytonUSA</t>
  </si>
  <si>
    <t>© Springer-Verlag 2008</t>
  </si>
  <si>
    <t>The Air Force Office of Scientific Research funded this research. The authors gratefully acknowledge the support of the computational mathematics program manager, Dr. Fariba Fahroo</t>
  </si>
  <si>
    <t>10.1109/TAP.1977.1141563</t>
  </si>
  <si>
    <t>I.R.E. transactions on antennas and propagation; Vol. 25, Issue 2</t>
  </si>
  <si>
    <t>Intensity scintillations of an EM wave in extremely strong turbulences</t>
  </si>
  <si>
    <t xml:space="preserve"> 
Fante, R.</t>
  </si>
  <si>
    <t>ROME AIR DEVELOPMENT CENTER AIR FORCE SYSTEMS COMMAND GRIFFISS AIR FORCE BASE, NEW YORK 13441</t>
  </si>
  <si>
    <t>Approved for public release. Distribution unlimited</t>
  </si>
  <si>
    <t xml:space="preserve"> This report has been reviewed b y the RADC Information Office (01) and is releasable to the National Technical Information Service (NTIS). At NTIS it will be releasable to the general public, including foreign nations.</t>
  </si>
  <si>
    <t>This DOI led me to an official air force report from a .gov webpage</t>
  </si>
  <si>
    <t>10.1117/12.864330</t>
  </si>
  <si>
    <t xml:space="preserve">Proc. SPIE 7828, Optics in Atmospheric Propagation and Adaptive Systems XIII, 78280M </t>
  </si>
  <si>
    <t>The impact of low signal-to-noise ratio values on the achievability of CramÃÂ©r-Rao lower bounds with multi-frame blind deconvolution algorithms</t>
  </si>
  <si>
    <t>1) Charles L. Matson;
2) Michael Flanagan;
3) R. A. Vincent</t>
  </si>
  <si>
    <t>1) Air Force Research Lab. (USA);
2) SAIC (USA);
3) Air Force Institute of Technology (USA)</t>
  </si>
  <si>
    <t>1) Air Force Research Lab. (USA);
3) Air Force Institute of Technology (USA)</t>
  </si>
  <si>
    <t xml:space="preserve">© 2010 SPIE </t>
  </si>
  <si>
    <t>The authors thank the Air Force Office of Scientific Research and the Air Force Research Laboratory for their financial support that made this research possible.</t>
  </si>
  <si>
    <t>10.1016/0099-3964(70)90013-X</t>
  </si>
  <si>
    <t>Technological Forecasting
Volume 1, Issue 4, Spring 1970, Pages 355–358</t>
  </si>
  <si>
    <t>The lognormality of Delphi estimates</t>
  </si>
  <si>
    <t>Joseph P. Martino</t>
  </si>
  <si>
    <t>N/A</t>
  </si>
  <si>
    <t>Unsure</t>
  </si>
  <si>
    <t>Copyright © 1970 Published by Elsevier Inc.</t>
  </si>
  <si>
    <t>10.1210/endo.143.7.2775</t>
  </si>
  <si>
    <t>Endocrinology (2002) 143 (7): 2775-2786.</t>
  </si>
  <si>
    <t>1α,25-Dihydroxyvitamin D3 and 24R,25-Dihydroxyvitamin D3 Modulate Growth Plate Chondrocyte Physiology via Protein Kinase C-Dependent Phosphorylation of Extracellular Signal-Regulated Kinase 1/2 Mitogen-Activated Protein Kinase</t>
  </si>
  <si>
    <t>Z. SCHWARTZ, H. EHLAND, V. L. SYLVIA, D. LARSSON, R. R. HARDIN, V. BINGHAM, D. LOPEZ, D. D. DEAN, AND B. D. BOYAN</t>
  </si>
  <si>
    <t xml:space="preserve"> Departments of Orthopedics, Periodontics, and Biochemistry, University of Texas Health Science Center (Z.S., H.E., V.L.S., V.B., R.R.H., D.L., D.D.D., B.D.B.), San Antonio, Texas 78229; Department of Periodontics, Hebrew University Hadassah (Z.S.), Jerusalem, Israel 91-010; Wilford Hall Medical Center (H.E.), Lackland Air Force Base, Texas 78236; and Department of Food and Nutrition Sciences, Utah State University (D.L.), Logan, Utah 84322</t>
  </si>
  <si>
    <t xml:space="preserve">Wilford Hall Medical Center (H.E.), Lackland Air Force Base, Texas 78236; </t>
  </si>
  <si>
    <t>Copyright © 2002 by The Endocrine Society</t>
  </si>
  <si>
    <t>The authors thank Sandra Messier for her contributions to the preparation of the manuscript.
This work was supported by USPHS Grants DE-05937 and DE-08603. The opinions expressed herein do not necessarily reflect the opinions of the United States Air Force.</t>
  </si>
  <si>
    <t>10.1007/s00340-009-3404-4</t>
  </si>
  <si>
    <t>Applied Physics B
March 2009, Volume 94, Issue 4, pp 681–690</t>
  </si>
  <si>
    <t>Stochastic electromagnetic beams for LIDAR systems operating through turbulent atmosphere</t>
  </si>
  <si>
    <t>O. Korotkova 1
Y. Cai 2
E. Watson 3</t>
  </si>
  <si>
    <t>1.Department of PhysicsUniversity of MiamiCoral GablesUSA
2.School of Physical Science and TechnologySuzhou UniversitySuzhouChina
3.Air Force Research Laboratory/Sensors DirectorateWright-Patterson Air Force BaseUSA</t>
  </si>
  <si>
    <t>© Springer-Verlag 2009</t>
  </si>
  <si>
    <t>3.Air Force Research Laboratory/Sensors DirectorateWright-Patterson Air Force BaseUSA
E. Watson’s work performed while assigned to the Ladar and Optical Communications Institute, University of Dayton, Dayton, OH 45469, USA.</t>
  </si>
  <si>
    <t>E. Watson’s work performed while assigned to the Ladar and Optical Communications Institute, University of Dayton, Dayton, OH 45469, USA.
O. Korotkova’s research is funded by the AFOSR (Grant No. FA 95500810102). Y. Cai gratefully acknowledges the support from the Alexander von Humboldt Foundation.</t>
  </si>
  <si>
    <t>10.1109/TAES.2008.4560222</t>
  </si>
  <si>
    <t>IEEE Transactions on Aerospace and Electronic Systems
Year: 2008, Volume: 44, Issue: 2</t>
  </si>
  <si>
    <t>Autonomous distant visual silhouetting of satellites</t>
  </si>
  <si>
    <t>1) JOHN E. McINROY;
2) LAWRENCE M. ROBERTSON, R. SCOTT ERWIN</t>
  </si>
  <si>
    <t>1) Dept. of Electrical and Computer Engineering University of Wyoming 1000 E. University Ave. Laramie, WY 82071;
2) Air Force Research Laboratory Space Vehicles Directorate AFRL/VSSV Kirtland AFB, NM 87117-5776</t>
  </si>
  <si>
    <t>2) Air Force Research Laboratory Space Vehicles Directorate AFRL/VSSV Kirtland AFB, NM 87117-5776</t>
  </si>
  <si>
    <t>© 2008 IEEE</t>
  </si>
  <si>
    <t>This work was supported by the National Research Council, Air Force Office of Scientific Research, and the Air Force Research Laboratory VSSV.</t>
  </si>
  <si>
    <t>10.1016/j.compscitech.2008.08.028</t>
  </si>
  <si>
    <t>Composites Science and Technology
Volume 68, Issues 15–16, December 2008, Pages 3305–3313</t>
  </si>
  <si>
    <t>Tensile creep and fatigue of Sylramic-iBN melt-infiltrated SiC matrix composites: Retained properties, damage development, and failure mechanisms</t>
  </si>
  <si>
    <t>Gregory N. Morscher b, Greg Ojard c, Robert Miller c, Yasser Gowayed d, Unni Santhosh e, Jalees Ahmad e, Reji John a</t>
  </si>
  <si>
    <t>a Materials and Manufacturing Directorate, Air Force Research Laboratory, AFRL/RXLMN, Wright-Patterson AFB, OH, USA
b Ohio Aerospace Institute, NASA Glenn Research Center, 21000 Brookpark Road, MS 106-5, Cleveland, OH 44135, USA
c Pratt and Whitney, East Hartford, CT, USA
d Auburn University, Auburn, AL, USA
e Research Applications Inc., San Diego, CA, USA</t>
  </si>
  <si>
    <t>a Materials and Manufacturing Directorate, Air Force Research Laboratory, AFRL/RXLMN, Wright-Patterson AFB, OH, USA
b Ohio Aerospace Institute, NASA Glenn Research Center, 21000 Brookpark Road, MS 106-5, Cleveland, OH 44135, USA</t>
  </si>
  <si>
    <t>© 2008 Elsevier Ltd. All rights reserved.</t>
  </si>
  <si>
    <t>The Materials &amp; Manufacturing Directorate, Air Force Research Laboratory (AFRL/RXL), Wright-Patterson AFB sponsored this work under contracts F33615-01-C-5234 and F33615-03-D-2354-D004.</t>
  </si>
  <si>
    <t>10.1117/12.849666</t>
  </si>
  <si>
    <t>Proc. SPIE 7679, Micro- and Nanotechnology Sensors, Systems, and Applications II, 767904</t>
  </si>
  <si>
    <t>Nanocrystalline ZnO microwave thin film transistors</t>
  </si>
  <si>
    <t>1) Burhan Bayraktaroglu, Kevin Leedy, Robert Neidhard</t>
  </si>
  <si>
    <t>1) Air Force Research Lab. (USA)</t>
  </si>
  <si>
    <t>© 2010 SPIE</t>
  </si>
  <si>
    <t xml:space="preserve">This work was supported in part by Air Force Office of Scientific Research under LRIR 07SN03COR (Dr. K. Reinhart) and Defense Advanced Research Projects Agency (Dr. J. Albrecht). The authors thank D. Tomich and J. Brown for ZnO film characterization </t>
  </si>
  <si>
    <t>10.1002/2016EA000187</t>
  </si>
  <si>
    <t>Earth and Space Science Volume 3, Issue 9</t>
  </si>
  <si>
    <t>Coyote unmanned aircraft system observations
in Hurricane Edouard (2014)</t>
  </si>
  <si>
    <t>J. J. Cione1,2, E. A. Kalina1,2, E. W. Uhlhorn3, A. M. Farber4, and B. Damiano5</t>
  </si>
  <si>
    <t>1 Hurricane Research Division, NOAA’s Atlantic Oceanographic and Meteorological Laboratory, Miami, Florida, USA, 
2 Physical Sciences Division, NOAA’s Earth System Research Laboratory, Boulder, Colorado, USA, 
3 Physical Sciences AIR-Worldwide, Boston, Massachusetts, USA, 
4 Raytheon Missile Systems, Tucson, Arizona, USA, 
5 Data and Development Section, NOAA’s Aircraft Operations Center, MacDill Air Force Base, Tampa, Florida, USA</t>
  </si>
  <si>
    <t>1 Hurricane Research Division, NOAA’s Atlantic Oceanographic and Meteorological Laboratory, Miami, Florida, USA, 
2 Physical Sciences Division, NOAA’s Earth System Research Laboratory, Boulder, Colorado, USA, 
5 Data and Development Section, NOAA’s Aircraft Operations Center, MacDill Air Force Base, Tampa, Florida, USA</t>
  </si>
  <si>
    <t>©2016. The Authors</t>
  </si>
  <si>
    <t>This is an open access article under the terms of the Creative Commons Attribution-NonCommercial-NoDerivs License, which permits use and distribution in any medium, provided the original work is properly cited, the use is non-commercial and no modifications or adaptations are made.
The Disaster Relief Appropriations Act of 2013 provided funds for the purchase, testing, and operations of the Coyote UAS. Evan Kalina held an NRC Research Associateship award at the Atlantic Oceanographic and Meteorological Laboratory (AOML) and the Earth System Research Laboratory (ESRL) while this research was performed. Special thanks go out to Commander Kristie Twining at NOAA/OMAO for her tireless efforts supporting the project. The authors also wish to thank the NOAA/AOC WP-3D crew members associated with the 16–17 September 2014 flights discussed within this manuscript. Without their professional expertise, successful execution of these landmark UAS missions would not have been possible. Thanks also go out to ItriCorp's Jim Etro and Dave Downer for their help designing, testing, and integrating the meteorological payload used during 2014 operations. The authors would like to acknowledge Raytheon engineers Andrew Osbrink, Chris Troudt, and Eric Redweik for their dedication throughout the entire process. Finally, we thank Jun Zhang for his helpful feedback on this manuscript. The data used for these analyses are available at http://www.aoml.noaa.gov/hrd/data_sub/</t>
  </si>
  <si>
    <t>10.1007/s11837-004-0026-5</t>
  </si>
  <si>
    <t>JOM
March 2004, Volume 56, Issue 3, pp 14–14</t>
  </si>
  <si>
    <t>Integrating damage state awareness and mechanism-based prediction</t>
  </si>
  <si>
    <t>James M. Larsen 1
Leo Christodoulou 2</t>
  </si>
  <si>
    <t>1.the U.S. Air Force Research LaboratoryMaterials and Manufacturing DirectorateWright-Patterson Air Force Base
2.the Defense Sciences Office of the Defense Advanced Projects AgencyArlington</t>
  </si>
  <si>
    <t>10.1051/epjap/2010160</t>
  </si>
  <si>
    <t>Eur. Phys. J. Appl. Phys., 52 3 (2010) 31601</t>
  </si>
  <si>
    <t>The electronic structure of Li2B4O7(110) and Li2B4O7(100)</t>
  </si>
  <si>
    <t>D. Wooten1, I. Ketsman2, J. Xiao2, Ya. B. Losovyj2,3, J. Petrosky1, J. McClory1, Ya. V. Burak4, V. T. Adamiv4, J. M. Brown5 and P. A. Dowben2</t>
  </si>
  <si>
    <t xml:space="preserve">1 Air Force Institute of Technology, 2950 Hobson Way, Wright-Patterson Air, Force Base, OH, 45433-7765, USA 
2 Department of Physics and Astronomy and the Nebraska Center for Materials and Nanoscience, University of Nebraska-Lincoln, P.O. Box 880111, Lincoln, NE, 68588-0111, USA 
3 J. Bennett Johnston Sr. Center for Advanced Microstructures and Devices, Louisiana State University, 6980 Jefferson Highway, Baton Rouge, LA, 70806, USA 
4 Institute of Physical Optics, Dragomanov 23, Lviv, 79005, Ukraine 
5 Cincinatti Children's Hospital Medical Center, 32344 Burnet Avenue, Cincinatti, OH, USA </t>
  </si>
  <si>
    <t xml:space="preserve">1 Air Force Institute of Technology, 2950 Hobson Way, Wright-Patterson Air, Force Base, OH, 45433-7765, USA </t>
  </si>
  <si>
    <t>© EDP Sciences, 2010</t>
  </si>
  <si>
    <t>This work was undertaken in partial fulfillment of the doctoral degree at AFIT by one author (DW). The views expressed in this article are those of the authors and do not reflect the official policy or position of the Air Force, Department of Defense or the US Government.</t>
  </si>
  <si>
    <t>10.1109/WSC.1993.718355</t>
  </si>
  <si>
    <t>WSC '93: Proceedings of the 25th conference on Winter simulation</t>
  </si>
  <si>
    <t>Training utility of multiship air combat simulation</t>
  </si>
  <si>
    <t>1)  Herbert H. Bell,  Peter M. Crane</t>
  </si>
  <si>
    <t>1)  U. S. Air Force Armstrong Laboratory, 6001 S. Power Road, Building 558, Mesa, Arizona</t>
  </si>
  <si>
    <t xml:space="preserve">ACM New York, NY, USA ©1993 </t>
  </si>
  <si>
    <t>10.1115/1.483281</t>
  </si>
  <si>
    <t>Couldn't Locate</t>
  </si>
  <si>
    <t>10.1007/s004210050431</t>
  </si>
  <si>
    <t xml:space="preserve"> 
European journal of applied physiology</t>
  </si>
  <si>
    <t xml:space="preserve"> 
Brain temperature and limits on transcranial cooling in humans: quantitative modeling results</t>
  </si>
  <si>
    <t>No Access</t>
  </si>
  <si>
    <t>10.1029/2011JA017077</t>
  </si>
  <si>
    <t>JOURNAL OF GEOPHYSICAL RESEARCH, VOL. 117, A03325</t>
  </si>
  <si>
    <t>Three-dimensional numerical simulations of equatorial
spread F: Results and observations in the Pacific sector</t>
  </si>
  <si>
    <t>H. C. Aveiro,1 D. L. Hysell,1 R. G. Caton,2 K. M. Groves,3 J. Klenzing,4 R. F. Pfaff,4 R. Stoneback,5 and R. A. Heelis5</t>
  </si>
  <si>
    <t>1 Earth and Atmospheric Sciences, Cornell University, Ithaca, New York, USA. 
2 Space Vehicles Directorate, Air Force Research Laboratory, Kirtland AFB, New Mexico, USA. 
3 Space Vehicles Directorate, Air Force Research Laboratory, Hanscom AFB, Massachusetts, USA. 
4 NASA Goddard Space Flight Center, Greenbelt, Maryland, USA.
5 Hanson Center for Space Sciences, University of Texas at Dallas, Richardson, Texas, USA.</t>
  </si>
  <si>
    <t>2 Space Vehicles Directorate, Air Force Research Laboratory, Kirtland AFB, New Mexico, USA. 
3 Space Vehicles Directorate, Air Force Research Laboratory, Hanscom AFB, Massachusetts, USA. 
4 NASA Goddard Space Flight Center, Greenbelt, Maryland, USA.</t>
  </si>
  <si>
    <t>Copyright 2012 by the American Geophysical Union.</t>
  </si>
  <si>
    <t>This work was supported by award FA9550- 09-1-0337 from the Air Force Office of Sponsored Research to Cornell University. The CINDI project is supported at the University of Texas at Dallas by NASA grant NNX10AM94G. Special thanks go to Dale Sponseller and the rest of the Kwajalein Range Systems crew at the Kwajalein Missile Range for their support during the 2009 C/NOFS campaign</t>
  </si>
  <si>
    <t>10.1029/RS023i003p00211</t>
  </si>
  <si>
    <t>Radio Science, Volume 23, Number 3, Pages 211-222</t>
  </si>
  <si>
    <t xml:space="preserve">New ionospheric and magnetospheric specification models </t>
  </si>
  <si>
    <t xml:space="preserve">Thomas F. Tascione, 1 Herbert W. Kroehl, 2 Roderick Creiter, 3 John W. Freeman, Jr., 4 Richard A. Wolf, 4 Robert W. Spiro, 4 Robert V. Hilmer, 4 John W. Shade, 4 and Bonnie ,A. Hausman 4 </t>
  </si>
  <si>
    <t xml:space="preserve">1 Air Weather Service, U.S. Air Force, Scott Air Force Base, Illinois.
2 National Geophysical Data Center, National Oceanic and Atmospheric Administration, Boulder, Colorado.
3 Department of Physics, U.S. Air Force Academy, Colorado Springs, Colorado.
4 Department of Space Physics and Astronomy, Rice University, Houston, Texas. </t>
  </si>
  <si>
    <t>2 National Geophysical Data Center, National Oceanic and Atmospheric Administration, Boulder, Colorado.
3 Department of Physics, U.S. Air Force Academy, Colorado Springs, Colorado.</t>
  </si>
  <si>
    <t xml:space="preserve">Copyright 1988 by the American Geophysical Union. </t>
  </si>
  <si>
    <t xml:space="preserve">The magnetospheric specification model project is presently supported by the Air Force Geophysics Laboratory under contract F19628-87-K-0001. The National Oceanic and Atmospheric Administration has also provided support for this research. </t>
  </si>
  <si>
    <t>10.1006/jmaa.1997.5470</t>
  </si>
  <si>
    <t>Journal of Mathematical Analysis and Applications
Volume 211, Issue 2, 15 July 1997, Pages 371-385</t>
  </si>
  <si>
    <t>Classical and Weak Solutions of a Singular Semilinear Elliptic Problem</t>
  </si>
  <si>
    <t>1) Alan Vlair, Aihua Wshaker</t>
  </si>
  <si>
    <t>1) Department of Mathematics and Statistics, Air Force Institute of Technology/ENC, 2950 P Street, Wright-Patterson AFB, Ohio, 45433-7765</t>
  </si>
  <si>
    <t>Copyright © 1997 by Academic Press</t>
  </si>
  <si>
    <t>The authors thank Professor Xingwang Xu of the National University of Singapore and Dr. Wolfgang Reichel of the University of Karlsruhe for useful discussions. We also thank the referee for the many helpful comments and suggestions.</t>
  </si>
  <si>
    <t>10.1287/inte.15.1.53</t>
  </si>
  <si>
    <t>Interfaces Vol. 15, Issue 1</t>
  </si>
  <si>
    <t>Improving Utilization of Air Force Cargo Aircraft</t>
  </si>
  <si>
    <t>1) Douglas D. Cochard, Kirk A. Yost</t>
  </si>
  <si>
    <t>1) Air Force Logistics Management Center, Gunter Air Force Station, Alabama 36114</t>
  </si>
  <si>
    <t>© 1985 INFORMS</t>
  </si>
  <si>
    <t>10.1029/2006RS003476</t>
  </si>
  <si>
    <t>RADIO SCIENCE, VOL. 42, RS5001</t>
  </si>
  <si>
    <t>Multiple scattering of waves by dense random distributions of
sticky particles for applications in microwave scattering by
terrestrial snow</t>
  </si>
  <si>
    <t>Ka Ki Tse,1 Leung Tsang,2 Chi Hou Chan,1 Kung Hau Ding,3 and Kwok Wa Leung1</t>
  </si>
  <si>
    <t>1 Department of Electronic Engineering and Wireless Communications Research Center, City University of Hong Kong, Kowloon, Hong Kong. 
2 Department of Electrical Engineering, University of Washington, Seattle, Washington, USA. 
3 Electromagnetic Scattering Branch, Sensors Directorate, Air Force Research Laboratory, Hanscom Air Force Base, Massachusetts, USA</t>
  </si>
  <si>
    <t>3 Electromagnetic Scattering Branch, Sensors Directorate, Air Force Research Laboratory, Hanscom Air Force Base, Massachusetts, USA</t>
  </si>
  <si>
    <t>Copyright 2007 by the American Geophysical Union.</t>
  </si>
  <si>
    <t>The research in this paper was supported by Hong Kong RGC Central Allocation grant 8730017 to City University of Hong Kong and by NASA.</t>
  </si>
  <si>
    <t>10.1038/nm1741</t>
  </si>
  <si>
    <t>Nature Medicine; New York14.4 (Apr 2008): 413-20.</t>
  </si>
  <si>
    <t xml:space="preserve">
CCL3L1-CCR5 genotype influences durability of immune recovery during antiretroviral therapy of HIV-1-infected individuals</t>
  </si>
  <si>
    <t>Sunil K Ahuja1,2,3, Hemant Kulkarni1,2,13, Gabriel Catano1,2,13, Brian K Agan4,5,6,7,13, Jose F Camargo1,2, Weijing He1,2, Robert J O'Connell4,5, Vincent C Marconi4,5,7, Judith Delmar4,5,7, Joseph Eron8, Robert A Clark1,2, Simon Frost9,10, Jeffrey Martin11, Seema S Ahuja1,2, Steven G Deeks12, Susan Little9, Douglas Richman9,10, Frederick M Hecht12 &amp; Matthew J Dolan4,5,6,7</t>
  </si>
  <si>
    <t>10.1109/C-M.1977.217557</t>
  </si>
  <si>
    <t>Computer Vol. 10, Issue. 11</t>
  </si>
  <si>
    <t xml:space="preserve"> 
A Review of Classification Schemes for Computer Communication Networks</t>
  </si>
  <si>
    <t>1) Major William Green;
2) Udo W. Pooch</t>
  </si>
  <si>
    <t>1) U.S. Air Force;
2) Texas A&amp;M University</t>
  </si>
  <si>
    <t>1) U.S. Air Force;</t>
  </si>
  <si>
    <t>10.1063/1.1793338</t>
  </si>
  <si>
    <t xml:space="preserve"> Applied Physics Letters &gt; Volume 85, Issue 12 </t>
  </si>
  <si>
    <t>Phonon deformation potentials of the E2(high)E2(high) phonon mode of AlxGa1−xN</t>
  </si>
  <si>
    <t>1) A. Sarua and M. Kuball;
2) J. E. Van Nostrand</t>
  </si>
  <si>
    <t>1) H.H. Wills Physics Laboratory, University of Bristol, Tyndall Avenue, United Kingdom;
2) Air Force Research Laboratory, Wright-Patterson Air Force Base, Ohio 45433</t>
  </si>
  <si>
    <t>2) Air Force Research Laboratory, Wright-Patterson Air Force Base, Ohio 45433</t>
  </si>
  <si>
    <t xml:space="preserve"> © 2004 American Institute of Physics</t>
  </si>
  <si>
    <t>The work at Wright-Patterson AFB was partially supported by AFOSR.</t>
  </si>
  <si>
    <t>10.2514/1.I010019</t>
  </si>
  <si>
    <t>JOURNAL OF AEROSPACE COMPUTING, INFORMATION, AND COMMUNICATION Vol. 9, No. 4, December 2012</t>
  </si>
  <si>
    <t>Operator Objective Function Guidance for a Real-Time
Unmanned Vehicle Scheduling Algorithm</t>
  </si>
  <si>
    <t>1) Andrew S. Clare, Mary L. Cummings, and Jonathan P. How;
2) Andrew K. Whitten;
3) Olivier Toupet</t>
  </si>
  <si>
    <t>1) Massachusetts Institute of Technology, Cambridge, Massachusetts 02139;
2) U.S. Air Force Flight Test Center, Edwards Air Force Base, California, 93524;
3) Zee.Aero, Mountain View, California 94043</t>
  </si>
  <si>
    <t>2) U.S. Air Force Flight Test Center, Edwards Air Force Base, California, 93524;</t>
  </si>
  <si>
    <t>Copyright © 2012 by A. Clare, M. Cummings, J. How, A. Whitten, and O. Toupet. Published by the American Institute of Aeronautics and Astronautics, Inc., with permission</t>
  </si>
  <si>
    <t>This research is sponsored by Aurora Flight Sciences and the U.S. Office of Naval Research. Karl Kulling of Aurora Flight Sciences provided extensive algorithm support. Cameron Fraser of the Massachusetts Institute of Technology (MIT) Aerospace Controls Laboratory provided test bed support. Han-Lim Choi of the MIT Aerospace Controls Laboratory provided consensus-based bundle algorithm support.</t>
  </si>
  <si>
    <t>10.1016/j.leaqua.2016.05.003</t>
  </si>
  <si>
    <t>The Leadership Quarterly
Volume 27, Issue 5, October 2016, Pages 788-801</t>
  </si>
  <si>
    <t>A qualitative study investigating the ethical decision making process: A proposed model</t>
  </si>
  <si>
    <t>Scott G. Heyler a, Achilles A. Armenakis b, Alan G. Walker b, Donovan Y. Collier b</t>
  </si>
  <si>
    <t>a The United States Air Force Academy, United States
b Auburn University, United States</t>
  </si>
  <si>
    <t>a The United States Air Force Academy, United States</t>
  </si>
  <si>
    <t>© 2016 Elsevier Inc. All rights reserved.</t>
  </si>
  <si>
    <t>Opinions, conclusions and recommendations expressed or implied within are solely those of the authors and do not necessarily represent the views of the U.S. Air Force Academy, USAF, the DoD, or any other government agency.</t>
  </si>
  <si>
    <t>10.1016/S0005-7894(76)80274-2</t>
  </si>
  <si>
    <t>Behavior Therapy
Volume 7, Issue 2, March 1976, Pages 185-191</t>
  </si>
  <si>
    <t>The toilet training success of parents after reading Toilet Training In Less Than A Day</t>
  </si>
  <si>
    <t>John F.Butler</t>
  </si>
  <si>
    <t>Wilford Hall USAF Medical Center, USA</t>
  </si>
  <si>
    <t xml:space="preserve">Copyright © 1976 by Association for Advancement of Behavior Therapy.
All rights of reproduction in any form reserved. </t>
  </si>
  <si>
    <t xml:space="preserve">The author acknowledges the invaluable assistance of Sgt. Joe Vasquez, for his help in running some of the groups and answering numerous queries on the telephone, and to Ms. Davilla, Ms. Ruesch, and Ms. Kolenda for the preparation of the manuscript. The voluntary fully informed consent of the subjects used in this research was obtained as required by AFR 619-8. Request for reprints should be sent to Capt. Jack Butler, Mental Hygiene Service (SGHHB), Wilford Hall USAF Medical Center, Lackland AFB, Texas 78236. </t>
  </si>
  <si>
    <t>10.1021/ie300767p</t>
  </si>
  <si>
    <t>Ind. Eng. Chem. Res., 2012, 51 (38), pp 12282–12293</t>
  </si>
  <si>
    <t>Hansen Solubility Parameters for Octahedral Oligomeric Silsesquioxanes</t>
  </si>
  <si>
    <t>Andrew J. Guenthner†, Kevin R. Lamison‡, Lisa M. Lubin‡, Timothy S. Haddad‡, and Joseph M. Mabry†</t>
  </si>
  <si>
    <t>† Propulsion Directorate, Air Force Research Laboratory, Edwards AFB, California 93524, United States
‡ ERC Incorporated, Air Force Research Laboratory, Edwards AFB, California 93524, United States</t>
  </si>
  <si>
    <t>Copyright © 2012 American Chemical Society</t>
  </si>
  <si>
    <t>Financial support for this work from the Air Force Office of Scientific Research and the Air Force Research Laboratory, Space and Missile Propulsion Division, is gratefully acknowledged. We thank Mr. Patrick Ruth and Ms. Amanda Wheaton of ERC Inc. for gas pycnometry, and Dr. Sean Ramirez of ERC Inc. for X-ray crystallographic data in support of this work. The octa(phenethyl) and octa(styrenyl) POSS used in this study were prepared by Dr. Rusty Blanski of AFRL, and the 1-napthylheptaphenyl POSS used in this study was prepared by Mr. Brian Moore of AFRL.</t>
  </si>
  <si>
    <t>10.1364/AO.41.002213</t>
  </si>
  <si>
    <t>Applied Optics</t>
  </si>
  <si>
    <t>Convergence rates for iterative vector space projection methods for control of two deformable mirrors for compensation of both amplitude and phase fluctuations</t>
  </si>
  <si>
    <t xml:space="preserve"> 
Barchers, Jeffrey D.</t>
  </si>
  <si>
    <t>10.1021/ma302300g</t>
  </si>
  <si>
    <t>Macromolecules, 2012, 45 (24), pp 9707–9718</t>
  </si>
  <si>
    <t>Polycyanurate Networks with Enhanced Segmental Flexibility and Outstanding Thermochemical Stability</t>
  </si>
  <si>
    <t>† Air Force Research Laboratory, Propulsion Directorate, Edwards AFB, California 93524, United States
‡ Naval Air Warfare Center, Weapons Division, China Lake, California 93555, United States
§ National Research Council/Air Force Research Laboratory, Edwards AFB, California 93524, United States
∥ ERC Incorporated, Edwards AFB, California 93524, United States</t>
  </si>
  <si>
    <t>Andrew J. Guenthner†, Matthew C. Davis‡, Michael D. Ford‡, Josiah T. Reams§, Thomas J. Groshens‡, Lawrence C. Baldwin‡, Lisa M. Lubin∥, and Joseph M. Mabry†</t>
  </si>
  <si>
    <t>† Air Force Research Laboratory, Propulsion Directorate, Edwards AFB, California 93524, United States
‡ Naval Air Warfare Center, Weapons Division, China Lake, California 93555, United States
§ National Research Council/Air Force Research Laboratory, Edwards AFB, California 93524, United States</t>
  </si>
  <si>
    <t>The support of the Office of Naval Research, the Air Force Officeof Scientific Research, the Air Force Research Laboratory, and the National Research Council Research Associateship Program (J.T.R.) is gratefully acknowledged. The authors thank Dr. Suresh Suri of AFRL for helpful advice on the flash chromatography of monomer 1.</t>
  </si>
  <si>
    <t>10.2307/3282995</t>
  </si>
  <si>
    <t>The Journal of Parasitology
Vol. 76, No. 5 (Oct., 1990), pp. 741-742</t>
  </si>
  <si>
    <t>Isolation of Leishmania mexicana from Neotoma micropus Collected in Texas</t>
  </si>
  <si>
    <t>Chad P. McHugh 1
Max Grogl 2 
Sara F. Kerr 3</t>
  </si>
  <si>
    <t>1 F. Kerrt, Epidemiology Division, U.S. Air Force School of Aerospace Medicine, Brooks Air Force Base, Texas 78235-5301; 
2 Division of Experimental Therapeutics, Walter Reed Army Institute of Research, Washington, D.C., 20307; 
3 Witte Museum, 3801 Broadway, Sa</t>
  </si>
  <si>
    <t xml:space="preserve">1 F. Kerrt, Epidemiology Division, U.S. Air Force School of Aerospace Medicine, Brooks Air Force Base, Texas 78235-5301; 
2 Division of Experimental Therapeutics, Walter Reed Army Institute of Research, Washington, D.C., 20307; </t>
  </si>
  <si>
    <t>©  American Society of Parasitology 1990</t>
  </si>
  <si>
    <t>10.1109/ICUAS.2016.7502619</t>
  </si>
  <si>
    <t>Unmanned Aircraft Systems (ICUAS), 2016 International Conference on</t>
  </si>
  <si>
    <t>Multi-sensor robust relative estimation framework for GPS-denied multirotor aircraft</t>
  </si>
  <si>
    <t>1) Daniel P. Koch;
2) Timothy W. McLain;
3) Kevin M. Brink</t>
  </si>
  <si>
    <t>1) Department of Mechanical Engineering, Brigham Young University, Provo, UT 84602, USA;
2) Faculty of Mechanical Engineering, Brigham Young University, Provo, UT 84602, USA;
3) Air Force Research Laboratory, Munitions Directorate, USA</t>
  </si>
  <si>
    <t>3) Air Force Research Laboratory, Munitions Directorate, USA</t>
  </si>
  <si>
    <t>©2016 IEEE</t>
  </si>
  <si>
    <t>This research was supported in part by AFRL S&amp;T sponsorship</t>
  </si>
  <si>
    <t>10.1063/1.2176613</t>
  </si>
  <si>
    <t>The Journal of Chemical Physics 124, 124322 (2006)</t>
  </si>
  <si>
    <t>Electron attachment to POCl3POCl3: Measurement and theoretical analysis of rate constants and branching ratios as a function of gas pressure and temperature, electron temperature, and electron energy</t>
  </si>
  <si>
    <t>1) Jane M. Van Doren;
2) Jeffery F. Friedman;
3) Thomas M. Miller and A. A. Viggiano;
4) S. Denifl, P. Scheier, and T. D. Märk;
5) J. Troe</t>
  </si>
  <si>
    <t>1) Department of Chemistry, Holy Cross College, Worcester, Massachusetts 01610-2195;
2) Department of Physics, University of Puerto Rico, Mayaguez, Puerto Rico 00681-9016 and Air Force Research Laboratory, Directed Energy Directorate, Kirtland Air Force Base, Albuquerque, New Mexico 87117-5776;
3) Air Force Research Laboratory, Space Vehicles Directorate, Hanscom Air Force Base, Bedford, Massachusetts 01731-3010;
4) Institut für Ionenphysik, Leopold-Franzen Universität, Technikerstrasse 25, A-6020 Innsbruck, Austria;
5) Institut für Physikalische Chemie der Universität Göttingen, Tammannstrasse 6, D-37077 Göttingen, Germany</t>
  </si>
  <si>
    <t>3) Air Force Research Laboratory, Space Vehicles Directorate, Hanscom Air Force Base, Bedford, Massachusetts 01731-3010;</t>
  </si>
  <si>
    <t xml:space="preserve"> © 2006 American Institute of Physics</t>
  </si>
  <si>
    <t>One of the authors (J.M.V.D.) acknowledges support from the National Academy of Sciences Air Force Summer Faculty Fellowship Program and from the College of the Holy Cross. This work was supported by the U.S. Air Force Office of Scientific Research, the Air Force European Office for Aerospace Research (EOARD Grant No. FA 8655-03-1-3034), the Deutsche Forschungsgemeinschaft (SFB 357 “Molekulare Mechanismen Unimolekularer Prozesse”), the FWF and ÖNB (Wien, Austria), and the European Commission (Brussels, Belgium). Another author (T.M.M.) is under contract (FA8718-04-C0006) to the Institute for Scientific Research of Boston College.</t>
  </si>
  <si>
    <t>10.1016/j.asr.2007.04.003</t>
  </si>
  <si>
    <t>Advances in Space Research
Volume 41, Issue 8, 2008, Pages 1319-1324</t>
  </si>
  <si>
    <t>Solar wind interaction with lunar crustal magnetic anomalies</t>
  </si>
  <si>
    <t>1) J.S. Halekas, D.A. Brain, R.P. Lin, D.L. Mitchell</t>
  </si>
  <si>
    <t>1) Space Sciences Laboratory, 7 Gauss Way, University of California, Berkeley, CA 94720, USA</t>
  </si>
  <si>
    <t>Contractor</t>
  </si>
  <si>
    <t>© 2007 COSPAR. Published by Elsevier Ltd. All rights reserved.</t>
  </si>
  <si>
    <t>10.1002/jcc.540120308</t>
  </si>
  <si>
    <t>Journal of Computational Chemistry, Vol. 12, No. 3,350-358 (1991)</t>
  </si>
  <si>
    <t xml:space="preserve">Hydration of Small Anions: Calculations by the AM1
Semiempirical Method </t>
  </si>
  <si>
    <t>1) Larry P. Davis and Larry W. Burggraf;
2) Donn M. Storch</t>
  </si>
  <si>
    <t>1) Air Force Office of Scientific Research Bolling AFB, Washington D.C. 20332-6448 ;
2) Department of Chemistry, United States Air Force Academy, Colorado Springs, Colorado 80840-5791</t>
  </si>
  <si>
    <t xml:space="preserve">© 1991 by John Wiley &amp; Sons, Inc. </t>
  </si>
  <si>
    <t>10.2514/1.B35163</t>
  </si>
  <si>
    <t>Journal of propulsion and power</t>
  </si>
  <si>
    <t xml:space="preserve"> 
Physics-Based Dynamic Modeling of a Turboshaft Engine Driving a Variable Pitch Propeller</t>
  </si>
  <si>
    <t>10.1089/lap.2010.0490</t>
  </si>
  <si>
    <t>Journal of Laparoendoscopic &amp; Advanced Surgical Techniques Volume: 21 Issue 5</t>
  </si>
  <si>
    <t>Preliminary Experience and Development of an Algorithm for the Optimal Use of the Laparoscopic Component Separation Technique for Myofascial Advancement During Ventral Incisional Hernia Repair</t>
  </si>
  <si>
    <t>Michael Parker, MD,1 Jillian M. Bray, MD,1 Jason M. Pfluke, MD,2 Horacio J. Asbun, MD, FACS,1 C. Daniel Smith, MD, FACS,1 and Steven P. Bowers, MD, FACS1</t>
  </si>
  <si>
    <t>1 Department of Surgery, Mayo Clinic Florida, Jacksonville, Florida.
2 Department of General and Bariatric Surgery, Wilford Hall Medical Center, San Antonio, Texas.</t>
  </si>
  <si>
    <t>2 Department of General and Bariatric Surgery, Wilford Hall Medical Center, San Antonio, Texas.</t>
  </si>
  <si>
    <t>© Mary Ann Liebert, Inc.</t>
  </si>
  <si>
    <t>10.1016/j.proci.2006.08.028</t>
  </si>
  <si>
    <t>Proceedings of the Combustion Institute
Volume 31, Issue 1, January 2007, Pages 1055-1066</t>
  </si>
  <si>
    <t>Investigations on double-state behavior of the counterflow premixed flame system</t>
  </si>
  <si>
    <t>Viswanath R. Katta a, Shengteng Hu b, Peiyong Wang b, Robert W. Pitz b, William M. Roquemore c, James R. Gord c</t>
  </si>
  <si>
    <t>a Innovative Scientific Solutions, Inc., 2766 Indian Ripple Road, Dayton, OH 45440, USA
b Mechanical Engineering Department, Vanderbilt University, Nashville, TN 37235, USA 
c Propulsion Directorate, Air Force Research Laboratory, Wright Patterson Air Force Base, OH 45433, USA</t>
  </si>
  <si>
    <t>c Propulsion Directorate, Air Force Research Laboratory, Wright Patterson Air Force Base, OH 45433, USA</t>
  </si>
  <si>
    <t>© 2006 The Combustion Institute. Published by Elsevier Inc. All rights reserved.</t>
  </si>
  <si>
    <t>Financial support for the computational work was provided by the Air Force Office of Scientific Research (AFOSR, Julian Tishkoff) and the Air Force Contract #F33615-00-C-2068 (Vince Belovich). Financial support for the experimental work was provided by the National Science Foundation (Grant No. CTS-0314704)</t>
  </si>
  <si>
    <t>10.1016/S0166-218X(02)00200-7</t>
  </si>
  <si>
    <t>Discrete Applied Mathematics
Volume 126, Issues 2–3, 15 March 2003, Pages 223-239</t>
  </si>
  <si>
    <t>Gridline graphs: a review in two dimensions and an extension to higher dimensions</t>
  </si>
  <si>
    <t>Dale Peterson</t>
  </si>
  <si>
    <t>Department of Mathematical Sciences, United States Air Force Academy, HQ USAFA/DFMS, 2354 Fairchild Drive, Suite 6D2A, USAF Academy, CO 80840-6252, USA</t>
  </si>
  <si>
    <t>© 2002 Elsevier Science B.V. All rights reserved.</t>
  </si>
  <si>
    <t>I gratefully acknowledge the support by the Office of Naval Research, Grant N00450-93-1-0133, to Rutgers University. This grant supported my doctoral dissertation on which this paper is based.
I thank Lowell Beineke, Vladimir Gurvich, and Erich Prisner for providing references on related work. I thank Endre Boros, Peter Hammer, and Motakuri Ramana for their remarks to me regarding gridline graphs. I thank Therese Biedl and my advisor Fred Roberts for their careful review and comments on the paper. I thank the referee for pointing out the reference by Hedetniemi [6] and for making many other useful suggestions.</t>
  </si>
  <si>
    <t>10.1109/LECHPD.2002.1146770</t>
  </si>
  <si>
    <t>High Performance Devices, 2002. Proceedings. IEEE Lester Eastman Conference on</t>
  </si>
  <si>
    <t>AlGaAsSb/InGaAs/AlGaAsSb metamorphic HEMTs</t>
  </si>
  <si>
    <t>1) Richard T. Webster;
2) A. F.M.Anwar;
3) John L. Heaton, Kirby Nichols, and Scott Duncan</t>
  </si>
  <si>
    <t xml:space="preserve">1) Air Force Research Laboratory, AFRL/SNHA, 80 Scott Dry Hanscom AFB MA 01731;
2) University of Connecticut, Storrs CT 06269;
3) BAE Systems, 65 Spit Brook Rd, PO Box 868, Nashua NH 03061 </t>
  </si>
  <si>
    <t>1) Air Force Research Laboratory, AFRL/SNHA, 80 Scott Dry Hanscom AFB MA 01731;</t>
  </si>
  <si>
    <t xml:space="preserve">© 2002 lEEE </t>
  </si>
  <si>
    <t xml:space="preserve">This work was supported in part by the Air Force Office of Scientific Research and by AFRL. Contract F19628-95-C-0077. </t>
  </si>
  <si>
    <t>10.1007/BF00312415</t>
  </si>
  <si>
    <t>Theoretical and Computational Fluid Dynamics
September 1995, Volume 7, Issue 5, pp 363–395</t>
  </si>
  <si>
    <t>Chaos and direct numerical simulation in turbulence</t>
  </si>
  <si>
    <t>Jon Lee</t>
  </si>
  <si>
    <t>Wright Laboratory (FIB)Wright-Patterson Air Force BaseUSA</t>
  </si>
  <si>
    <t>© Springer-Verlag 1995</t>
  </si>
  <si>
    <t xml:space="preserve">The author wishes to acknowledge the hospitality of the ICASE/LaRC workshop on Transition, Turbulence, and Combustion, June 7 to July 2, 1993, during which part of this work was performed. The critical comments of the referees were helpful in presenting the materials of this paper is such a way that neither the fluid turbulence dynamics nor dynamical systems theory suffers from misrepresentation. </t>
  </si>
  <si>
    <t>10.2514/2.1266</t>
  </si>
  <si>
    <t>AIAA Journal, Vol. 39, No. 12 (2001), pp. 2283-2292.</t>
  </si>
  <si>
    <t xml:space="preserve"> 
Large-Eddy Simulation of Supersonic Compression-Ramp Flow by High-Order Method</t>
  </si>
  <si>
    <t>10.2514/2.1673</t>
  </si>
  <si>
    <t xml:space="preserve"> 
AIAA journal</t>
  </si>
  <si>
    <t xml:space="preserve"> 
Improvements in Parallel Chimera Grid Assembly</t>
  </si>
  <si>
    <t>10.1016/0020-7489(77)90018-9</t>
  </si>
  <si>
    <t>International Journal of Nursing Studies
Volume 14, Issue 3, 1977, Pages 151-161</t>
  </si>
  <si>
    <t>Regression models in the study of circadian rhythms in nursing research</t>
  </si>
  <si>
    <t>1) GeraldeneFelton Ed.D., R.N.;
2) Joe HWardJr .Ph.D.</t>
  </si>
  <si>
    <t>1) School of Nursing Oakland University, Rochester, Michigan, U.S.A.;
2) Air Force Human Resources Laboratory, Lackland Air Force Base, Texas, U.S.A.</t>
  </si>
  <si>
    <t>2) Air Force Human Resources Laboratory, Lackland Air Force Base, Texas, U.S.A.</t>
  </si>
  <si>
    <t>Copyright © 1977 Published by Elsevier Ltd.</t>
  </si>
  <si>
    <t>10.1080/01402399108437441</t>
  </si>
  <si>
    <t>Journal of Strategic Studies 
Volume 14, 1991 - Issue 1</t>
  </si>
  <si>
    <t>Operation ‘thunderclap’: The us army air forces and the bombing of Berlin</t>
  </si>
  <si>
    <t>Richard G. Davis</t>
  </si>
  <si>
    <t>Office of Air Force History , Boiling AFB, Washington DC</t>
  </si>
  <si>
    <t>10.2307/258351</t>
  </si>
  <si>
    <t>The Academy of Management Review; Briarcliff Manor 13.1 (Jan 1988): 8.</t>
  </si>
  <si>
    <t>Employee Participation: Diverse Forms and Different Outcome</t>
  </si>
  <si>
    <t>5 Air Force Institute of Technology;</t>
  </si>
  <si>
    <t>Cotton, John L 1 
Vollrath, David A 2 
Froggatt, Kirk L 3 
Lengnick-Hall, Mark 4
Jennings, Kenneth R. 5</t>
  </si>
  <si>
    <t>1 Marquette University;
2 New York University;
3 Empire Blue Cross/ Blue Shield;
4 University of Minnesota, Duluth
5 Air Force Institute of Technology;</t>
  </si>
  <si>
    <t>10.1063/1.2838466</t>
  </si>
  <si>
    <t xml:space="preserve"> Journal of Applied Physics &gt; Volume 103, Issue 7</t>
  </si>
  <si>
    <t>High strength bulk Fe–Co alloys produced by powder metallurgy</t>
  </si>
  <si>
    <t>Zafer Turgut1,2, Meiqing Huang1,2, John C. Horwath2, and Richard T. Fingers2</t>
  </si>
  <si>
    <t>1 UES Inc., 4401 Dayton-Xenia Rd., Dayton Ohio 45432, USA
2 AFRL, Wright-Patterson AFB, Ohio 45433, USA</t>
  </si>
  <si>
    <t>2 AFRL, Wright-Patterson AFB, Ohio 45433, USA</t>
  </si>
  <si>
    <t>© 2008 American Institute of Physics</t>
  </si>
  <si>
    <t>10.1016/0036-9748(89)90300-1</t>
  </si>
  <si>
    <t>Scripta Metallurgica
Volume 23, Issue 7, July 1989, Pages 1063-1068</t>
  </si>
  <si>
    <t>Investigation of as-cast and rapidly solidified Al3Sc</t>
  </si>
  <si>
    <t>J.Tarnacki a 
Young-WonKim b</t>
  </si>
  <si>
    <t>a Wright Research and Development Center Materials Laboratory, WRDC/MLLS Wright-Patterson AFB, OH 45433-6533, USA
b Metcut-Materials Research Group P.O. Box 33511 Wright-Patterson AFB, OH 45433-0511, USA</t>
  </si>
  <si>
    <t xml:space="preserve">Copyright (c) 1989 Pergamon Press nlc </t>
  </si>
  <si>
    <t xml:space="preserve">The authors wish to acknowledge the assistance of Sonya E. Boone and Rick J. Bacon in characterizing the materials and to Miss Karen A. Sltzman for manuscript preparation. One of the authors (YWK) acknowledges support of this work under U.S. Air Force Materials Laboratory Contract No. F33615-85-C-5072. </t>
  </si>
  <si>
    <t>10.1016/0956-716X(95)00264-V</t>
  </si>
  <si>
    <t>Scripta Metallurgica et Materialia
Volume 33, Issue 4, 15 August 1995, Pages 535-540</t>
  </si>
  <si>
    <t>Workability of a gamma titanium aluminide alloy during equal channel angular extrusion</t>
  </si>
  <si>
    <t>S.L.Semiatin∗, V.M.Segal#, R.L.Goetz§, R.E.Goforth#, T.Hartwig#</t>
  </si>
  <si>
    <t>∗ Wright Laboratory Materials Directorate, WL/MLLN, Wright-Patterson AFB, OH 45433-7817 USA
# Mechanical Engineering Department, Texas A&amp;M University, College Station, TX 77843-3123 USA
§ UES, Inc., 4401 Dayton-Xenia Road, Dayton, OH 45432 USA</t>
  </si>
  <si>
    <t>∗ Wright Laboratory Materials Directorate, WL/MLLN, Wright-Patterson AFB, OH 45433-7817 USA</t>
  </si>
  <si>
    <t>Copyright © 1995 Acta Metallurgica Inc.</t>
  </si>
  <si>
    <t xml:space="preserve">This work was conducted as a joint program between the Metals and Ceramics Division of the Air Force Materials Directorate of Wright Laboratory and the Mechanical Engiueering Department, Texas A&amp;M University. One of the authors, R. L. Goetz, was supported through Air Force Contract No. F3361592-C- 5900. The assistance of M. Scott and E. Fletcher in conducting the experimental work aud L. Osterloh and J. Paine in preparing the manuscript is appreciated. Discussions on flow localization analysis with Professor J. J. Jonas, McGill University, over many years are also gratefully acknowledged. </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</si>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</sst>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Calibri"/>
      <family val="2"/>
      <scheme val="minor"/>
    </font>
    <font>
      <sz val="12"/>
      <color rgb="FF000000"/>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wrapText="1"/>
    </xf>
    <xf numFmtId="0" fontId="0" fillId="0" borderId="0" xfId="0" applyAlignment="1">
      <alignment wrapText="1"/>
    </xf>
    <xf numFmtId="0" fontId="1" fillId="0" borderId="0" xfId="0" applyFont="1"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G51" workbookViewId="0">
      <selection activeCell="I62" sqref="I62"/>
    </sheetView>
  </sheetViews>
  <sheetFormatPr baseColWidth="10" defaultRowHeight="16" x14ac:dyDescent="0.2"/>
  <cols>
    <col min="1" max="1" width="45.83203125" style="2" customWidth="1"/>
    <col min="2" max="2" width="10.83203125" style="2"/>
    <col min="3" max="3" width="62.83203125" style="2" customWidth="1"/>
    <col min="4" max="4" width="64.83203125" style="2" customWidth="1"/>
    <col min="5" max="5" width="97.5" style="2" customWidth="1"/>
    <col min="6" max="6" width="46.5" style="2" customWidth="1"/>
    <col min="7" max="7" width="34" style="2" customWidth="1"/>
    <col min="8" max="8" width="29" style="2" customWidth="1"/>
    <col min="9" max="9" width="89.1640625" style="2" customWidth="1"/>
    <col min="10" max="10" width="10.83203125" style="2"/>
    <col min="11" max="11" width="91.33203125" style="2" customWidth="1"/>
    <col min="12" max="12" width="71" style="2" customWidth="1"/>
    <col min="13"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80" x14ac:dyDescent="0.2">
      <c r="A2" s="3" t="s">
        <v>13</v>
      </c>
      <c r="B2" s="4">
        <v>35765</v>
      </c>
      <c r="C2" s="2" t="s">
        <v>14</v>
      </c>
      <c r="D2" s="2" t="s">
        <v>15</v>
      </c>
      <c r="E2" s="2" t="s">
        <v>16</v>
      </c>
      <c r="F2" s="2" t="s">
        <v>19</v>
      </c>
      <c r="G2" s="2" t="s">
        <v>12</v>
      </c>
      <c r="H2" s="2" t="s">
        <v>18</v>
      </c>
      <c r="I2" s="2" t="s">
        <v>17</v>
      </c>
      <c r="J2" s="2" t="s">
        <v>20</v>
      </c>
      <c r="K2" s="2" t="s">
        <v>21</v>
      </c>
    </row>
    <row r="3" spans="1:12" ht="48" x14ac:dyDescent="0.2">
      <c r="A3" s="2" t="s">
        <v>23</v>
      </c>
      <c r="B3" s="4">
        <v>28642</v>
      </c>
      <c r="C3" s="2" t="s">
        <v>24</v>
      </c>
      <c r="D3" s="2" t="s">
        <v>26</v>
      </c>
      <c r="E3" s="2" t="s">
        <v>27</v>
      </c>
      <c r="F3" s="2" t="s">
        <v>28</v>
      </c>
      <c r="G3" s="2" t="s">
        <v>22</v>
      </c>
      <c r="H3" s="2" t="s">
        <v>18</v>
      </c>
      <c r="I3" s="2" t="s">
        <v>25</v>
      </c>
      <c r="J3" s="2" t="s">
        <v>20</v>
      </c>
      <c r="K3" s="2" t="s">
        <v>29</v>
      </c>
    </row>
    <row r="4" spans="1:12" ht="48" x14ac:dyDescent="0.2">
      <c r="A4" s="2" t="s">
        <v>31</v>
      </c>
      <c r="B4" s="4">
        <v>39814</v>
      </c>
      <c r="C4" s="2" t="s">
        <v>32</v>
      </c>
      <c r="D4" s="2" t="s">
        <v>33</v>
      </c>
      <c r="E4" s="2" t="s">
        <v>34</v>
      </c>
      <c r="F4" s="2" t="s">
        <v>35</v>
      </c>
      <c r="G4" s="2" t="s">
        <v>30</v>
      </c>
      <c r="H4" s="2" t="s">
        <v>18</v>
      </c>
      <c r="I4" s="2" t="s">
        <v>34</v>
      </c>
      <c r="J4" s="2" t="s">
        <v>20</v>
      </c>
      <c r="K4" s="2" t="s">
        <v>36</v>
      </c>
    </row>
    <row r="5" spans="1:12" ht="48" x14ac:dyDescent="0.2">
      <c r="A5" s="2" t="s">
        <v>38</v>
      </c>
      <c r="B5" s="4">
        <v>28185</v>
      </c>
      <c r="C5" s="2" t="s">
        <v>39</v>
      </c>
      <c r="D5" s="2" t="s">
        <v>40</v>
      </c>
      <c r="E5" s="2" t="s">
        <v>41</v>
      </c>
      <c r="F5" s="2" t="s">
        <v>42</v>
      </c>
      <c r="G5" s="2" t="s">
        <v>37</v>
      </c>
      <c r="H5" s="2" t="s">
        <v>18</v>
      </c>
      <c r="I5" s="2" t="s">
        <v>41</v>
      </c>
      <c r="J5" s="2" t="s">
        <v>20</v>
      </c>
      <c r="K5" s="2" t="s">
        <v>43</v>
      </c>
      <c r="L5" s="2" t="s">
        <v>44</v>
      </c>
    </row>
    <row r="6" spans="1:12" ht="48" x14ac:dyDescent="0.2">
      <c r="A6" s="2" t="s">
        <v>46</v>
      </c>
      <c r="B6" s="4">
        <v>40452</v>
      </c>
      <c r="C6" s="2" t="s">
        <v>47</v>
      </c>
      <c r="D6" s="2" t="s">
        <v>48</v>
      </c>
      <c r="E6" s="2" t="s">
        <v>49</v>
      </c>
      <c r="F6" s="2" t="s">
        <v>51</v>
      </c>
      <c r="G6" s="2" t="s">
        <v>45</v>
      </c>
      <c r="H6" s="2" t="s">
        <v>18</v>
      </c>
      <c r="I6" s="2" t="s">
        <v>50</v>
      </c>
      <c r="J6" s="2" t="s">
        <v>20</v>
      </c>
      <c r="K6" s="2" t="s">
        <v>52</v>
      </c>
    </row>
    <row r="7" spans="1:12" ht="32" x14ac:dyDescent="0.2">
      <c r="A7" s="2" t="s">
        <v>54</v>
      </c>
      <c r="B7" s="2">
        <v>1970</v>
      </c>
      <c r="C7" s="2" t="s">
        <v>55</v>
      </c>
      <c r="D7" s="2" t="s">
        <v>56</v>
      </c>
      <c r="E7" s="2" t="s">
        <v>57</v>
      </c>
      <c r="F7" s="2" t="s">
        <v>59</v>
      </c>
      <c r="G7" s="2" t="s">
        <v>53</v>
      </c>
      <c r="H7" s="2" t="s">
        <v>58</v>
      </c>
      <c r="I7" s="2" t="s">
        <v>57</v>
      </c>
      <c r="J7" s="2" t="s">
        <v>20</v>
      </c>
      <c r="K7" s="2" t="s">
        <v>57</v>
      </c>
    </row>
    <row r="8" spans="1:12" ht="80" x14ac:dyDescent="0.2">
      <c r="A8" s="2" t="s">
        <v>61</v>
      </c>
      <c r="B8" s="4">
        <v>37438</v>
      </c>
      <c r="C8" s="2" t="s">
        <v>62</v>
      </c>
      <c r="D8" s="2" t="s">
        <v>63</v>
      </c>
      <c r="E8" s="2" t="s">
        <v>64</v>
      </c>
      <c r="F8" s="2" t="s">
        <v>66</v>
      </c>
      <c r="G8" s="2" t="s">
        <v>60</v>
      </c>
      <c r="H8" s="2" t="s">
        <v>18</v>
      </c>
      <c r="I8" s="2" t="s">
        <v>65</v>
      </c>
      <c r="J8" s="2" t="s">
        <v>20</v>
      </c>
      <c r="K8" s="2" t="s">
        <v>67</v>
      </c>
    </row>
    <row r="9" spans="1:12" ht="64" x14ac:dyDescent="0.2">
      <c r="A9" s="2" t="s">
        <v>69</v>
      </c>
      <c r="B9" s="4">
        <v>39873</v>
      </c>
      <c r="C9" s="2" t="s">
        <v>70</v>
      </c>
      <c r="D9" s="2" t="s">
        <v>71</v>
      </c>
      <c r="E9" s="2" t="s">
        <v>72</v>
      </c>
      <c r="F9" s="2" t="s">
        <v>73</v>
      </c>
      <c r="G9" s="2" t="s">
        <v>68</v>
      </c>
      <c r="H9" s="2" t="s">
        <v>58</v>
      </c>
      <c r="I9" s="2" t="s">
        <v>74</v>
      </c>
      <c r="J9" s="2" t="s">
        <v>20</v>
      </c>
      <c r="K9" s="2" t="s">
        <v>75</v>
      </c>
    </row>
    <row r="10" spans="1:12" ht="48" x14ac:dyDescent="0.2">
      <c r="A10" s="2" t="s">
        <v>77</v>
      </c>
      <c r="B10" s="4">
        <v>39630</v>
      </c>
      <c r="C10" s="2" t="s">
        <v>78</v>
      </c>
      <c r="D10" s="2" t="s">
        <v>79</v>
      </c>
      <c r="E10" s="2" t="s">
        <v>80</v>
      </c>
      <c r="F10" s="2" t="s">
        <v>82</v>
      </c>
      <c r="G10" s="2" t="s">
        <v>76</v>
      </c>
      <c r="H10" s="2" t="s">
        <v>18</v>
      </c>
      <c r="I10" s="2" t="s">
        <v>81</v>
      </c>
      <c r="J10" s="2" t="s">
        <v>20</v>
      </c>
      <c r="K10" s="2" t="s">
        <v>83</v>
      </c>
    </row>
    <row r="11" spans="1:12" ht="112" x14ac:dyDescent="0.2">
      <c r="A11" s="2" t="s">
        <v>85</v>
      </c>
      <c r="B11" s="4">
        <v>39783</v>
      </c>
      <c r="C11" s="2" t="s">
        <v>86</v>
      </c>
      <c r="D11" s="2" t="s">
        <v>87</v>
      </c>
      <c r="E11" s="2" t="s">
        <v>88</v>
      </c>
      <c r="F11" s="2" t="s">
        <v>90</v>
      </c>
      <c r="G11" s="2" t="s">
        <v>84</v>
      </c>
      <c r="H11" s="2" t="s">
        <v>18</v>
      </c>
      <c r="I11" s="2" t="s">
        <v>89</v>
      </c>
      <c r="J11" s="2" t="s">
        <v>20</v>
      </c>
      <c r="K11" s="2" t="s">
        <v>91</v>
      </c>
    </row>
    <row r="12" spans="1:12" ht="48" x14ac:dyDescent="0.2">
      <c r="A12" s="2" t="s">
        <v>93</v>
      </c>
      <c r="B12" s="4">
        <v>40299</v>
      </c>
      <c r="C12" s="2" t="s">
        <v>94</v>
      </c>
      <c r="D12" s="2" t="s">
        <v>95</v>
      </c>
      <c r="E12" s="2" t="s">
        <v>96</v>
      </c>
      <c r="F12" s="2" t="s">
        <v>97</v>
      </c>
      <c r="G12" s="2" t="s">
        <v>92</v>
      </c>
      <c r="H12" s="2" t="s">
        <v>18</v>
      </c>
      <c r="I12" s="2" t="s">
        <v>96</v>
      </c>
      <c r="J12" s="2" t="s">
        <v>20</v>
      </c>
      <c r="K12" s="2" t="s">
        <v>98</v>
      </c>
    </row>
    <row r="13" spans="1:12" ht="240" x14ac:dyDescent="0.2">
      <c r="A13" s="2" t="s">
        <v>100</v>
      </c>
      <c r="B13" s="4">
        <v>42614</v>
      </c>
      <c r="C13" s="2" t="s">
        <v>101</v>
      </c>
      <c r="D13" s="2" t="s">
        <v>102</v>
      </c>
      <c r="E13" s="2" t="s">
        <v>103</v>
      </c>
      <c r="F13" s="2" t="s">
        <v>105</v>
      </c>
      <c r="G13" s="2" t="s">
        <v>99</v>
      </c>
      <c r="H13" s="2" t="s">
        <v>18</v>
      </c>
      <c r="I13" s="2" t="s">
        <v>104</v>
      </c>
      <c r="J13" s="2" t="s">
        <v>20</v>
      </c>
      <c r="K13" s="2" t="s">
        <v>106</v>
      </c>
    </row>
    <row r="14" spans="1:12" ht="48" x14ac:dyDescent="0.2">
      <c r="A14" s="2" t="s">
        <v>108</v>
      </c>
      <c r="B14" s="4">
        <v>38047</v>
      </c>
      <c r="C14" s="2" t="s">
        <v>109</v>
      </c>
      <c r="D14" s="2" t="s">
        <v>110</v>
      </c>
      <c r="E14" s="2" t="s">
        <v>111</v>
      </c>
      <c r="F14" s="2" t="s">
        <v>57</v>
      </c>
      <c r="G14" s="2" t="s">
        <v>107</v>
      </c>
      <c r="H14" s="2" t="s">
        <v>18</v>
      </c>
      <c r="I14" s="2" t="s">
        <v>111</v>
      </c>
      <c r="J14" s="2" t="s">
        <v>20</v>
      </c>
      <c r="K14" s="2" t="s">
        <v>57</v>
      </c>
    </row>
    <row r="15" spans="1:12" ht="112" x14ac:dyDescent="0.2">
      <c r="A15" s="2" t="s">
        <v>113</v>
      </c>
      <c r="B15" s="4">
        <v>40513</v>
      </c>
      <c r="C15" s="2" t="s">
        <v>114</v>
      </c>
      <c r="D15" s="2" t="s">
        <v>115</v>
      </c>
      <c r="E15" s="2" t="s">
        <v>116</v>
      </c>
      <c r="F15" s="2" t="s">
        <v>118</v>
      </c>
      <c r="G15" s="2" t="s">
        <v>112</v>
      </c>
      <c r="H15" s="2" t="s">
        <v>18</v>
      </c>
      <c r="I15" s="2" t="s">
        <v>117</v>
      </c>
      <c r="J15" s="2" t="s">
        <v>20</v>
      </c>
      <c r="K15" s="2" t="s">
        <v>119</v>
      </c>
    </row>
    <row r="16" spans="1:12" ht="32" x14ac:dyDescent="0.2">
      <c r="A16" s="2" t="s">
        <v>121</v>
      </c>
      <c r="B16" s="4">
        <v>34304</v>
      </c>
      <c r="C16" s="2" t="s">
        <v>122</v>
      </c>
      <c r="D16" s="2" t="s">
        <v>123</v>
      </c>
      <c r="E16" s="2" t="s">
        <v>124</v>
      </c>
      <c r="F16" s="2" t="s">
        <v>125</v>
      </c>
      <c r="G16" s="2" t="s">
        <v>120</v>
      </c>
      <c r="H16" s="2" t="s">
        <v>18</v>
      </c>
      <c r="I16" s="2" t="s">
        <v>124</v>
      </c>
      <c r="J16" s="2" t="s">
        <v>20</v>
      </c>
      <c r="K16" s="2" t="s">
        <v>57</v>
      </c>
    </row>
    <row r="17" spans="1:11" s="5" customFormat="1" x14ac:dyDescent="0.2">
      <c r="G17" s="5" t="s">
        <v>126</v>
      </c>
      <c r="H17" s="5" t="s">
        <v>127</v>
      </c>
    </row>
    <row r="18" spans="1:11" s="5" customFormat="1" ht="48" x14ac:dyDescent="0.2">
      <c r="A18" s="5" t="s">
        <v>129</v>
      </c>
      <c r="B18" s="6">
        <v>36039</v>
      </c>
      <c r="C18" s="5" t="s">
        <v>130</v>
      </c>
      <c r="G18" s="5" t="s">
        <v>128</v>
      </c>
      <c r="H18" s="5" t="s">
        <v>131</v>
      </c>
    </row>
    <row r="19" spans="1:11" ht="80" x14ac:dyDescent="0.2">
      <c r="A19" s="2" t="s">
        <v>133</v>
      </c>
      <c r="B19" s="2">
        <v>2012</v>
      </c>
      <c r="C19" s="2" t="s">
        <v>134</v>
      </c>
      <c r="D19" s="2" t="s">
        <v>135</v>
      </c>
      <c r="E19" s="2" t="s">
        <v>136</v>
      </c>
      <c r="F19" s="2" t="s">
        <v>138</v>
      </c>
      <c r="G19" s="2" t="s">
        <v>132</v>
      </c>
      <c r="H19" s="2" t="s">
        <v>18</v>
      </c>
      <c r="I19" s="2" t="s">
        <v>137</v>
      </c>
      <c r="J19" s="2" t="s">
        <v>20</v>
      </c>
      <c r="K19" s="2" t="s">
        <v>139</v>
      </c>
    </row>
    <row r="20" spans="1:11" ht="64" x14ac:dyDescent="0.2">
      <c r="A20" s="2" t="s">
        <v>141</v>
      </c>
      <c r="B20" s="4">
        <v>32295</v>
      </c>
      <c r="C20" s="2" t="s">
        <v>142</v>
      </c>
      <c r="D20" s="2" t="s">
        <v>143</v>
      </c>
      <c r="E20" s="2" t="s">
        <v>144</v>
      </c>
      <c r="F20" s="2" t="s">
        <v>146</v>
      </c>
      <c r="G20" s="2" t="s">
        <v>140</v>
      </c>
      <c r="H20" s="2" t="s">
        <v>18</v>
      </c>
      <c r="I20" s="2" t="s">
        <v>145</v>
      </c>
      <c r="J20" s="2" t="s">
        <v>20</v>
      </c>
      <c r="K20" s="2" t="s">
        <v>147</v>
      </c>
    </row>
    <row r="21" spans="1:11" ht="48" x14ac:dyDescent="0.2">
      <c r="A21" s="2" t="s">
        <v>149</v>
      </c>
      <c r="B21" s="4">
        <v>35612</v>
      </c>
      <c r="C21" s="2" t="s">
        <v>150</v>
      </c>
      <c r="D21" s="2" t="s">
        <v>151</v>
      </c>
      <c r="E21" s="2" t="s">
        <v>152</v>
      </c>
      <c r="F21" s="2" t="s">
        <v>153</v>
      </c>
      <c r="G21" s="2" t="s">
        <v>148</v>
      </c>
      <c r="H21" s="2" t="s">
        <v>18</v>
      </c>
      <c r="I21" s="2" t="s">
        <v>152</v>
      </c>
      <c r="J21" s="2" t="s">
        <v>20</v>
      </c>
      <c r="K21" s="2" t="s">
        <v>154</v>
      </c>
    </row>
    <row r="22" spans="1:11" x14ac:dyDescent="0.2">
      <c r="A22" s="2" t="s">
        <v>156</v>
      </c>
      <c r="B22" s="4">
        <v>31079</v>
      </c>
      <c r="C22" s="2" t="s">
        <v>157</v>
      </c>
      <c r="D22" s="2" t="s">
        <v>158</v>
      </c>
      <c r="E22" s="2" t="s">
        <v>159</v>
      </c>
      <c r="F22" t="s">
        <v>160</v>
      </c>
      <c r="G22" s="2" t="s">
        <v>155</v>
      </c>
      <c r="H22" s="2" t="s">
        <v>18</v>
      </c>
      <c r="I22" s="2" t="s">
        <v>159</v>
      </c>
      <c r="J22" s="2" t="s">
        <v>20</v>
      </c>
      <c r="K22" s="2" t="s">
        <v>57</v>
      </c>
    </row>
    <row r="23" spans="1:11" ht="80" x14ac:dyDescent="0.2">
      <c r="A23" s="2" t="s">
        <v>162</v>
      </c>
      <c r="B23" s="2">
        <v>2007</v>
      </c>
      <c r="C23" s="2" t="s">
        <v>163</v>
      </c>
      <c r="D23" s="2" t="s">
        <v>164</v>
      </c>
      <c r="E23" s="2" t="s">
        <v>165</v>
      </c>
      <c r="F23" s="2" t="s">
        <v>167</v>
      </c>
      <c r="G23" s="2" t="s">
        <v>161</v>
      </c>
      <c r="H23" s="2" t="s">
        <v>18</v>
      </c>
      <c r="I23" s="2" t="s">
        <v>166</v>
      </c>
      <c r="J23" s="2" t="s">
        <v>20</v>
      </c>
      <c r="K23" s="2" t="s">
        <v>168</v>
      </c>
    </row>
    <row r="24" spans="1:11" s="5" customFormat="1" ht="96" x14ac:dyDescent="0.2">
      <c r="A24" s="5" t="s">
        <v>170</v>
      </c>
      <c r="B24" s="6">
        <v>39539</v>
      </c>
      <c r="C24" s="5" t="s">
        <v>171</v>
      </c>
      <c r="D24" s="5" t="s">
        <v>172</v>
      </c>
      <c r="G24" s="5" t="s">
        <v>169</v>
      </c>
      <c r="H24" s="5" t="s">
        <v>131</v>
      </c>
    </row>
    <row r="25" spans="1:11" ht="32" x14ac:dyDescent="0.2">
      <c r="A25" s="2" t="s">
        <v>174</v>
      </c>
      <c r="B25" s="4">
        <v>28430</v>
      </c>
      <c r="C25" s="2" t="s">
        <v>175</v>
      </c>
      <c r="D25" s="2" t="s">
        <v>176</v>
      </c>
      <c r="E25" s="2" t="s">
        <v>177</v>
      </c>
      <c r="F25" s="2" t="s">
        <v>57</v>
      </c>
      <c r="G25" s="2" t="s">
        <v>173</v>
      </c>
      <c r="H25" s="2" t="s">
        <v>18</v>
      </c>
      <c r="I25" s="2" t="s">
        <v>178</v>
      </c>
      <c r="J25" s="2" t="s">
        <v>20</v>
      </c>
      <c r="K25" s="2" t="s">
        <v>57</v>
      </c>
    </row>
    <row r="26" spans="1:11" ht="32" x14ac:dyDescent="0.2">
      <c r="A26" s="2" t="s">
        <v>180</v>
      </c>
      <c r="B26" s="4">
        <v>38169</v>
      </c>
      <c r="C26" s="2" t="s">
        <v>181</v>
      </c>
      <c r="D26" s="2" t="s">
        <v>182</v>
      </c>
      <c r="E26" s="2" t="s">
        <v>183</v>
      </c>
      <c r="F26" s="2" t="s">
        <v>185</v>
      </c>
      <c r="G26" s="2" t="s">
        <v>179</v>
      </c>
      <c r="H26" s="2" t="s">
        <v>18</v>
      </c>
      <c r="I26" s="2" t="s">
        <v>184</v>
      </c>
      <c r="J26" s="2" t="s">
        <v>20</v>
      </c>
      <c r="K26" s="2" t="s">
        <v>186</v>
      </c>
    </row>
    <row r="27" spans="1:11" ht="64" x14ac:dyDescent="0.2">
      <c r="A27" s="2" t="s">
        <v>188</v>
      </c>
      <c r="B27" s="4">
        <v>41244</v>
      </c>
      <c r="C27" s="2" t="s">
        <v>189</v>
      </c>
      <c r="D27" s="2" t="s">
        <v>190</v>
      </c>
      <c r="E27" s="2" t="s">
        <v>191</v>
      </c>
      <c r="F27" s="2" t="s">
        <v>193</v>
      </c>
      <c r="G27" s="2" t="s">
        <v>187</v>
      </c>
      <c r="H27" s="2" t="s">
        <v>18</v>
      </c>
      <c r="I27" s="2" t="s">
        <v>192</v>
      </c>
      <c r="J27" s="2" t="s">
        <v>20</v>
      </c>
      <c r="K27" s="2" t="s">
        <v>194</v>
      </c>
    </row>
    <row r="28" spans="1:11" ht="48" x14ac:dyDescent="0.2">
      <c r="A28" s="2" t="s">
        <v>196</v>
      </c>
      <c r="B28" s="4">
        <v>42644</v>
      </c>
      <c r="C28" s="2" t="s">
        <v>197</v>
      </c>
      <c r="D28" s="2" t="s">
        <v>198</v>
      </c>
      <c r="E28" s="2" t="s">
        <v>199</v>
      </c>
      <c r="F28" s="2" t="s">
        <v>201</v>
      </c>
      <c r="G28" s="2" t="s">
        <v>195</v>
      </c>
      <c r="H28" s="2" t="s">
        <v>18</v>
      </c>
      <c r="I28" s="2" t="s">
        <v>200</v>
      </c>
      <c r="J28" s="2" t="s">
        <v>20</v>
      </c>
      <c r="K28" s="2" t="s">
        <v>202</v>
      </c>
    </row>
    <row r="29" spans="1:11" ht="80" x14ac:dyDescent="0.2">
      <c r="A29" s="2" t="s">
        <v>204</v>
      </c>
      <c r="B29" s="4">
        <v>27820</v>
      </c>
      <c r="C29" s="2" t="s">
        <v>205</v>
      </c>
      <c r="D29" s="2" t="s">
        <v>206</v>
      </c>
      <c r="E29" s="2" t="s">
        <v>207</v>
      </c>
      <c r="F29" s="2" t="s">
        <v>208</v>
      </c>
      <c r="G29" s="2" t="s">
        <v>203</v>
      </c>
      <c r="H29" s="2" t="s">
        <v>18</v>
      </c>
      <c r="I29" s="2" t="s">
        <v>207</v>
      </c>
      <c r="J29" s="2" t="s">
        <v>20</v>
      </c>
      <c r="K29" s="2" t="s">
        <v>209</v>
      </c>
    </row>
    <row r="30" spans="1:11" ht="96" x14ac:dyDescent="0.2">
      <c r="A30" s="2" t="s">
        <v>211</v>
      </c>
      <c r="B30" s="4">
        <v>41122</v>
      </c>
      <c r="C30" s="2" t="s">
        <v>212</v>
      </c>
      <c r="D30" s="2" t="s">
        <v>213</v>
      </c>
      <c r="E30" s="2" t="s">
        <v>214</v>
      </c>
      <c r="F30" s="2" t="s">
        <v>215</v>
      </c>
      <c r="G30" s="2" t="s">
        <v>210</v>
      </c>
      <c r="H30" s="2" t="s">
        <v>18</v>
      </c>
      <c r="I30" s="2" t="s">
        <v>214</v>
      </c>
      <c r="J30" s="2" t="s">
        <v>20</v>
      </c>
      <c r="K30" s="2" t="s">
        <v>216</v>
      </c>
    </row>
    <row r="31" spans="1:11" s="5" customFormat="1" ht="48" x14ac:dyDescent="0.2">
      <c r="A31" s="5" t="s">
        <v>218</v>
      </c>
      <c r="B31" s="6">
        <v>37347</v>
      </c>
      <c r="C31" s="5" t="s">
        <v>219</v>
      </c>
      <c r="D31" s="5" t="s">
        <v>220</v>
      </c>
      <c r="G31" s="5" t="s">
        <v>217</v>
      </c>
      <c r="H31" s="5" t="s">
        <v>131</v>
      </c>
    </row>
    <row r="32" spans="1:11" ht="64" x14ac:dyDescent="0.2">
      <c r="A32" s="2" t="s">
        <v>222</v>
      </c>
      <c r="B32" s="4">
        <v>41214</v>
      </c>
      <c r="C32" s="2" t="s">
        <v>223</v>
      </c>
      <c r="D32" s="2" t="s">
        <v>225</v>
      </c>
      <c r="E32" s="2" t="s">
        <v>224</v>
      </c>
      <c r="F32" s="2" t="s">
        <v>215</v>
      </c>
      <c r="G32" s="2" t="s">
        <v>221</v>
      </c>
      <c r="H32" s="2" t="s">
        <v>18</v>
      </c>
      <c r="I32" s="2" t="s">
        <v>226</v>
      </c>
      <c r="J32" s="2" t="s">
        <v>20</v>
      </c>
      <c r="K32" s="2" t="s">
        <v>227</v>
      </c>
    </row>
    <row r="33" spans="1:11" ht="64" x14ac:dyDescent="0.2">
      <c r="A33" s="2" t="s">
        <v>229</v>
      </c>
      <c r="B33" s="4">
        <v>33147</v>
      </c>
      <c r="C33" s="2" t="s">
        <v>230</v>
      </c>
      <c r="D33" s="2" t="s">
        <v>231</v>
      </c>
      <c r="E33" s="2" t="s">
        <v>232</v>
      </c>
      <c r="F33" s="2" t="s">
        <v>234</v>
      </c>
      <c r="G33" s="2" t="s">
        <v>228</v>
      </c>
      <c r="H33" s="2" t="s">
        <v>18</v>
      </c>
      <c r="I33" s="2" t="s">
        <v>233</v>
      </c>
      <c r="J33" s="2" t="s">
        <v>20</v>
      </c>
      <c r="K33" s="2" t="s">
        <v>57</v>
      </c>
    </row>
    <row r="34" spans="1:11" ht="48" x14ac:dyDescent="0.2">
      <c r="A34" s="2" t="s">
        <v>236</v>
      </c>
      <c r="B34" s="4">
        <v>42522</v>
      </c>
      <c r="C34" s="2" t="s">
        <v>237</v>
      </c>
      <c r="D34" s="2" t="s">
        <v>238</v>
      </c>
      <c r="E34" s="2" t="s">
        <v>239</v>
      </c>
      <c r="F34" s="2" t="s">
        <v>241</v>
      </c>
      <c r="G34" s="2" t="s">
        <v>235</v>
      </c>
      <c r="H34" s="2" t="s">
        <v>18</v>
      </c>
      <c r="I34" s="2" t="s">
        <v>240</v>
      </c>
      <c r="J34" s="2" t="s">
        <v>20</v>
      </c>
      <c r="K34" s="2" t="s">
        <v>242</v>
      </c>
    </row>
    <row r="35" spans="1:11" ht="112" x14ac:dyDescent="0.2">
      <c r="A35" s="2" t="s">
        <v>244</v>
      </c>
      <c r="B35" s="4">
        <v>38718</v>
      </c>
      <c r="C35" s="2" t="s">
        <v>245</v>
      </c>
      <c r="D35" s="2" t="s">
        <v>246</v>
      </c>
      <c r="E35" s="2" t="s">
        <v>247</v>
      </c>
      <c r="F35" s="2" t="s">
        <v>249</v>
      </c>
      <c r="G35" s="2" t="s">
        <v>243</v>
      </c>
      <c r="H35" s="2" t="s">
        <v>18</v>
      </c>
      <c r="I35" s="2" t="s">
        <v>248</v>
      </c>
      <c r="J35" s="2" t="s">
        <v>20</v>
      </c>
      <c r="K35" s="2" t="s">
        <v>250</v>
      </c>
    </row>
    <row r="36" spans="1:11" ht="32" x14ac:dyDescent="0.2">
      <c r="A36" s="2" t="s">
        <v>252</v>
      </c>
      <c r="B36" s="4">
        <v>39173</v>
      </c>
      <c r="C36" s="2" t="s">
        <v>253</v>
      </c>
      <c r="D36" s="2" t="s">
        <v>254</v>
      </c>
      <c r="E36" s="2" t="s">
        <v>255</v>
      </c>
      <c r="F36" s="2" t="s">
        <v>257</v>
      </c>
      <c r="G36" s="2" t="s">
        <v>251</v>
      </c>
      <c r="H36" s="2" t="s">
        <v>256</v>
      </c>
      <c r="I36" s="2" t="s">
        <v>255</v>
      </c>
      <c r="J36" s="2" t="s">
        <v>20</v>
      </c>
      <c r="K36" s="2" t="s">
        <v>57</v>
      </c>
    </row>
    <row r="37" spans="1:11" ht="32" x14ac:dyDescent="0.2">
      <c r="A37" s="2" t="s">
        <v>259</v>
      </c>
      <c r="B37" s="4">
        <v>33482</v>
      </c>
      <c r="C37" s="2" t="s">
        <v>260</v>
      </c>
      <c r="D37" s="2" t="s">
        <v>261</v>
      </c>
      <c r="E37" s="2" t="s">
        <v>262</v>
      </c>
      <c r="F37" s="2" t="s">
        <v>263</v>
      </c>
      <c r="G37" s="2" t="s">
        <v>258</v>
      </c>
      <c r="H37" s="2" t="s">
        <v>18</v>
      </c>
      <c r="I37" s="2" t="s">
        <v>262</v>
      </c>
      <c r="J37" s="2" t="s">
        <v>20</v>
      </c>
      <c r="K37" s="2" t="s">
        <v>57</v>
      </c>
    </row>
    <row r="38" spans="1:11" s="5" customFormat="1" ht="48" x14ac:dyDescent="0.2">
      <c r="A38" s="5" t="s">
        <v>265</v>
      </c>
      <c r="B38" s="6">
        <v>42491</v>
      </c>
      <c r="C38" s="5" t="s">
        <v>266</v>
      </c>
      <c r="G38" s="5" t="s">
        <v>264</v>
      </c>
      <c r="H38" s="5" t="s">
        <v>131</v>
      </c>
    </row>
    <row r="39" spans="1:11" ht="48" x14ac:dyDescent="0.2">
      <c r="A39" s="2" t="s">
        <v>268</v>
      </c>
      <c r="B39" s="4">
        <v>40695</v>
      </c>
      <c r="C39" s="2" t="s">
        <v>269</v>
      </c>
      <c r="D39" s="2" t="s">
        <v>270</v>
      </c>
      <c r="E39" s="2" t="s">
        <v>271</v>
      </c>
      <c r="F39" s="2" t="s">
        <v>273</v>
      </c>
      <c r="G39" s="2" t="s">
        <v>267</v>
      </c>
      <c r="H39" s="2" t="s">
        <v>18</v>
      </c>
      <c r="I39" s="2" t="s">
        <v>272</v>
      </c>
      <c r="J39" s="2" t="s">
        <v>20</v>
      </c>
      <c r="K39" s="2" t="s">
        <v>57</v>
      </c>
    </row>
    <row r="40" spans="1:11" ht="48" x14ac:dyDescent="0.2">
      <c r="A40" s="2" t="s">
        <v>275</v>
      </c>
      <c r="B40" s="4">
        <v>39083</v>
      </c>
      <c r="C40" s="2" t="s">
        <v>276</v>
      </c>
      <c r="D40" s="2" t="s">
        <v>277</v>
      </c>
      <c r="E40" s="2" t="s">
        <v>278</v>
      </c>
      <c r="F40" s="2" t="s">
        <v>280</v>
      </c>
      <c r="G40" s="2" t="s">
        <v>274</v>
      </c>
      <c r="H40" s="2" t="s">
        <v>18</v>
      </c>
      <c r="I40" s="2" t="s">
        <v>279</v>
      </c>
      <c r="J40" s="2" t="s">
        <v>20</v>
      </c>
      <c r="K40" s="2" t="s">
        <v>281</v>
      </c>
    </row>
    <row r="41" spans="1:11" ht="112" x14ac:dyDescent="0.2">
      <c r="A41" s="2" t="s">
        <v>283</v>
      </c>
      <c r="B41" s="4">
        <v>37681</v>
      </c>
      <c r="C41" s="2" t="s">
        <v>284</v>
      </c>
      <c r="D41" s="2" t="s">
        <v>285</v>
      </c>
      <c r="E41" s="2" t="s">
        <v>286</v>
      </c>
      <c r="F41" s="2" t="s">
        <v>287</v>
      </c>
      <c r="G41" s="2" t="s">
        <v>282</v>
      </c>
      <c r="H41" s="2" t="s">
        <v>18</v>
      </c>
      <c r="I41" s="2" t="s">
        <v>286</v>
      </c>
      <c r="J41" s="2" t="s">
        <v>20</v>
      </c>
      <c r="K41" s="2" t="s">
        <v>288</v>
      </c>
    </row>
    <row r="42" spans="1:11" ht="48" x14ac:dyDescent="0.2">
      <c r="A42" s="2" t="s">
        <v>290</v>
      </c>
      <c r="B42" s="4">
        <v>37469</v>
      </c>
      <c r="C42" s="2" t="s">
        <v>291</v>
      </c>
      <c r="D42" s="2" t="s">
        <v>292</v>
      </c>
      <c r="E42" s="2" t="s">
        <v>293</v>
      </c>
      <c r="F42" s="2" t="s">
        <v>295</v>
      </c>
      <c r="G42" s="2" t="s">
        <v>289</v>
      </c>
      <c r="H42" s="2" t="s">
        <v>18</v>
      </c>
      <c r="I42" s="2" t="s">
        <v>294</v>
      </c>
      <c r="J42" s="2" t="s">
        <v>20</v>
      </c>
      <c r="K42" s="2" t="s">
        <v>296</v>
      </c>
    </row>
    <row r="43" spans="1:11" ht="64" x14ac:dyDescent="0.2">
      <c r="A43" s="2" t="s">
        <v>298</v>
      </c>
      <c r="B43" s="4">
        <v>34943</v>
      </c>
      <c r="C43" s="2" t="s">
        <v>299</v>
      </c>
      <c r="D43" s="2" t="s">
        <v>300</v>
      </c>
      <c r="E43" s="2" t="s">
        <v>301</v>
      </c>
      <c r="F43" s="2" t="s">
        <v>302</v>
      </c>
      <c r="G43" s="2" t="s">
        <v>297</v>
      </c>
      <c r="H43" s="2" t="s">
        <v>18</v>
      </c>
      <c r="I43" s="2" t="s">
        <v>301</v>
      </c>
      <c r="J43" s="2" t="s">
        <v>20</v>
      </c>
      <c r="K43" s="2" t="s">
        <v>303</v>
      </c>
    </row>
    <row r="44" spans="1:11" s="5" customFormat="1" ht="48" x14ac:dyDescent="0.2">
      <c r="A44" s="5" t="s">
        <v>305</v>
      </c>
      <c r="B44" s="5">
        <v>2001</v>
      </c>
      <c r="C44" s="5" t="s">
        <v>306</v>
      </c>
      <c r="G44" s="5" t="s">
        <v>304</v>
      </c>
      <c r="H44" s="5" t="s">
        <v>131</v>
      </c>
    </row>
    <row r="45" spans="1:11" s="5" customFormat="1" ht="32" x14ac:dyDescent="0.2">
      <c r="A45" s="5" t="s">
        <v>308</v>
      </c>
      <c r="B45" s="6">
        <v>37316</v>
      </c>
      <c r="C45" s="5" t="s">
        <v>309</v>
      </c>
      <c r="G45" s="5" t="s">
        <v>307</v>
      </c>
      <c r="H45" s="5" t="s">
        <v>131</v>
      </c>
    </row>
    <row r="46" spans="1:11" ht="32" x14ac:dyDescent="0.2">
      <c r="A46" s="2" t="s">
        <v>311</v>
      </c>
      <c r="B46" s="2">
        <v>1977</v>
      </c>
      <c r="C46" s="2" t="s">
        <v>312</v>
      </c>
      <c r="D46" s="2" t="s">
        <v>313</v>
      </c>
      <c r="E46" s="2" t="s">
        <v>314</v>
      </c>
      <c r="F46" s="2" t="s">
        <v>316</v>
      </c>
      <c r="G46" s="2" t="s">
        <v>310</v>
      </c>
      <c r="H46" s="2" t="s">
        <v>18</v>
      </c>
      <c r="I46" s="2" t="s">
        <v>315</v>
      </c>
      <c r="J46" s="2" t="s">
        <v>20</v>
      </c>
      <c r="K46" s="2" t="s">
        <v>57</v>
      </c>
    </row>
    <row r="47" spans="1:11" ht="32" x14ac:dyDescent="0.2">
      <c r="A47" s="2" t="s">
        <v>318</v>
      </c>
      <c r="B47" s="2">
        <v>1991</v>
      </c>
      <c r="C47" s="2" t="s">
        <v>319</v>
      </c>
      <c r="D47" s="2" t="s">
        <v>320</v>
      </c>
      <c r="E47" s="2" t="s">
        <v>321</v>
      </c>
      <c r="F47" s="2" t="s">
        <v>57</v>
      </c>
      <c r="G47" s="2" t="s">
        <v>317</v>
      </c>
      <c r="H47" s="2" t="s">
        <v>18</v>
      </c>
      <c r="I47" s="2" t="s">
        <v>321</v>
      </c>
      <c r="J47" s="2" t="s">
        <v>20</v>
      </c>
      <c r="K47" s="2" t="s">
        <v>57</v>
      </c>
    </row>
    <row r="48" spans="1:11" ht="80" x14ac:dyDescent="0.2">
      <c r="A48" s="2" t="s">
        <v>323</v>
      </c>
      <c r="B48" s="4">
        <v>32143</v>
      </c>
      <c r="C48" s="2" t="s">
        <v>324</v>
      </c>
      <c r="D48" s="2" t="s">
        <v>326</v>
      </c>
      <c r="E48" s="2" t="s">
        <v>327</v>
      </c>
      <c r="F48" s="2" t="s">
        <v>57</v>
      </c>
      <c r="G48" s="2" t="s">
        <v>322</v>
      </c>
      <c r="H48" s="2" t="s">
        <v>18</v>
      </c>
      <c r="I48" s="2" t="s">
        <v>325</v>
      </c>
      <c r="J48" s="2" t="s">
        <v>20</v>
      </c>
      <c r="K48" s="2" t="s">
        <v>57</v>
      </c>
    </row>
    <row r="49" spans="1:11" ht="32" x14ac:dyDescent="0.2">
      <c r="A49" s="2" t="s">
        <v>329</v>
      </c>
      <c r="B49" s="4">
        <v>39417</v>
      </c>
      <c r="C49" s="2" t="s">
        <v>330</v>
      </c>
      <c r="D49" s="2" t="s">
        <v>331</v>
      </c>
      <c r="E49" s="2" t="s">
        <v>332</v>
      </c>
      <c r="F49" s="2" t="s">
        <v>334</v>
      </c>
      <c r="G49" s="2" t="s">
        <v>328</v>
      </c>
      <c r="H49" s="2" t="s">
        <v>18</v>
      </c>
      <c r="I49" s="2" t="s">
        <v>333</v>
      </c>
      <c r="J49" s="2" t="s">
        <v>20</v>
      </c>
      <c r="K49" s="2" t="s">
        <v>57</v>
      </c>
    </row>
    <row r="50" spans="1:11" ht="48" x14ac:dyDescent="0.2">
      <c r="A50" s="2" t="s">
        <v>336</v>
      </c>
      <c r="B50" s="4">
        <v>32690</v>
      </c>
      <c r="C50" s="2" t="s">
        <v>337</v>
      </c>
      <c r="D50" s="2" t="s">
        <v>338</v>
      </c>
      <c r="E50" s="2" t="s">
        <v>339</v>
      </c>
      <c r="F50" s="2" t="s">
        <v>340</v>
      </c>
      <c r="G50" s="2" t="s">
        <v>335</v>
      </c>
      <c r="H50" s="2" t="s">
        <v>18</v>
      </c>
      <c r="I50" s="2" t="s">
        <v>339</v>
      </c>
      <c r="J50" s="2" t="s">
        <v>20</v>
      </c>
      <c r="K50" s="2" t="s">
        <v>341</v>
      </c>
    </row>
    <row r="51" spans="1:11" ht="96" x14ac:dyDescent="0.2">
      <c r="A51" s="2" t="s">
        <v>343</v>
      </c>
      <c r="B51" s="4">
        <v>34912</v>
      </c>
      <c r="C51" s="2" t="s">
        <v>344</v>
      </c>
      <c r="D51" s="2" t="s">
        <v>345</v>
      </c>
      <c r="E51" s="2" t="s">
        <v>346</v>
      </c>
      <c r="F51" s="2" t="s">
        <v>348</v>
      </c>
      <c r="G51" s="2" t="s">
        <v>342</v>
      </c>
      <c r="H51" s="2" t="s">
        <v>18</v>
      </c>
      <c r="I51" s="2" t="s">
        <v>347</v>
      </c>
      <c r="J51" s="2" t="s">
        <v>20</v>
      </c>
      <c r="K51" s="2" t="s">
        <v>349</v>
      </c>
    </row>
    <row r="52" spans="1:11" x14ac:dyDescent="0.2">
      <c r="G52" s="1" t="s">
        <v>350</v>
      </c>
      <c r="H52" s="1">
        <f>COUNTIF(H1:H51, "*Employee*")</f>
        <v>40</v>
      </c>
      <c r="I52" s="2" t="s">
        <v>351</v>
      </c>
      <c r="J52" s="2">
        <f>COUNTIF(J1:J51, "*Yes*")</f>
        <v>0</v>
      </c>
    </row>
    <row r="53" spans="1:11" x14ac:dyDescent="0.2">
      <c r="G53" s="1" t="s">
        <v>352</v>
      </c>
      <c r="H53" s="1">
        <f>COUNTIF(H1:H51, "*National Lab*")</f>
        <v>0</v>
      </c>
      <c r="I53" s="2" t="s">
        <v>353</v>
      </c>
      <c r="J53" s="2">
        <f>COUNTIF(J1:J51, "Yes, National Lab")</f>
        <v>0</v>
      </c>
    </row>
    <row r="54" spans="1:11" ht="32" x14ac:dyDescent="0.2">
      <c r="G54" s="1" t="s">
        <v>354</v>
      </c>
      <c r="H54" s="1">
        <f>COUNTIF(H1:H51, "*Contractor*")</f>
        <v>1</v>
      </c>
    </row>
    <row r="55" spans="1:11" ht="32" x14ac:dyDescent="0.2">
      <c r="G55" s="1" t="s">
        <v>355</v>
      </c>
      <c r="H55" s="1">
        <f>COUNTIF(H1:H51, "False Positive; Search Rerun")</f>
        <v>0</v>
      </c>
    </row>
    <row r="56" spans="1:11" ht="32" x14ac:dyDescent="0.2">
      <c r="G56" s="1" t="s">
        <v>356</v>
      </c>
      <c r="H56" s="1">
        <f>COUNTIF(H1:H51, "False Positive")</f>
        <v>0</v>
      </c>
    </row>
    <row r="57" spans="1:11" ht="32" x14ac:dyDescent="0.2">
      <c r="G57" s="1" t="s">
        <v>357</v>
      </c>
      <c r="H57" s="1">
        <f>COUNTIF(H1:H51, "Unsure")</f>
        <v>2</v>
      </c>
    </row>
    <row r="58" spans="1:11" ht="32" x14ac:dyDescent="0.2">
      <c r="G58" s="2" t="s">
        <v>358</v>
      </c>
      <c r="H58" s="2">
        <f>COUNTIF(H1:H51, "*Couldn't*")</f>
        <v>1</v>
      </c>
    </row>
    <row r="59" spans="1:11" ht="32" x14ac:dyDescent="0.2">
      <c r="G59" s="2" t="s">
        <v>359</v>
      </c>
      <c r="H59" s="2">
        <f>COUNTIF(H1:H51, "No access")</f>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2017-07-11T19:38:48Z</dcterms:created>
  <dcterms:modified xsi:type="dcterms:W3CDTF">2017-07-11T21:49:29Z</dcterms:modified>
</cp:coreProperties>
</file>