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ArgonneAudit/"/>
    </mc:Choice>
  </mc:AlternateContent>
  <bookViews>
    <workbookView xWindow="180" yWindow="78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<sst xmlns="http://schemas.openxmlformats.org/spreadsheetml/2006/main" count="520" uniqueCount="343">
  <si>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</si>
  <si>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</si>
  <si>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</si>
  <si>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</si>
  <si>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</si>
  <si>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</si>
  <si>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</si>
  <si>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</si>
  <si>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</si>
  <si>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</si>
  <si>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</si>
  <si>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</si>
  <si>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10.1029/RS004i012p01163</t>
  </si>
  <si>
    <t>Radio Science, Volume 4, Number 12, pages 1163-1168</t>
  </si>
  <si>
    <t>Turbulence spectra in a stably stratified boundary layer</t>
  </si>
  <si>
    <t>Erich J. Plate 1 and S. P. A rya</t>
  </si>
  <si>
    <t xml:space="preserve">Colorado State University, Fort Collins, Colorado 80521 
1 Visiting Scientist, Argonne National Laboratory, Argonne, Illinois 60439. </t>
  </si>
  <si>
    <t>Unsure</t>
  </si>
  <si>
    <t xml:space="preserve">Copyright © 1969 by the American Geophysical Union. </t>
  </si>
  <si>
    <t>No</t>
  </si>
  <si>
    <t>The experiments were performed under U.S. Army grant DA-AMC-28-043-65-G20. Financial support under AEC grant AT(11-1)-1813 is gratefully acknowledge</t>
  </si>
  <si>
    <t>10.1109/TNS.1971.4326049</t>
  </si>
  <si>
    <t>IEEE Transactions on Nuclear Science
Year: 1971, Volume: 18, Issue: 3</t>
  </si>
  <si>
    <t>Panel Discussion on Computer Control the Structure and Use of a Computer Control System</t>
  </si>
  <si>
    <t>Lloyd G. Lewis</t>
  </si>
  <si>
    <t>Argonne National Laboratory Argonne, Illinois</t>
  </si>
  <si>
    <t>National Lab</t>
  </si>
  <si>
    <t>N/A</t>
  </si>
  <si>
    <t>Work performed under the auspices of the U. S. Atomic Energy Commission.</t>
  </si>
  <si>
    <t>10.1109/MCSE.2014.95</t>
  </si>
  <si>
    <t>Computing in Science &amp; Engineering ( Volume: 17, Issue: 1, Jan.-Feb. 2015 )</t>
  </si>
  <si>
    <t>Run-Time Extensibility and Librarization of Simulation Software</t>
  </si>
  <si>
    <t>1) Jed Brown;
2) Matthew G. Knepley;
3) Barry F. Smith</t>
  </si>
  <si>
    <t>1) Argonne National Laboratory and University of Colorado Boulder;
2) University of Chicago;
3) Argonne National Laboratory</t>
  </si>
  <si>
    <t>3) Argonne National Laboratory</t>
  </si>
  <si>
    <t>JB and BFS were supported by the U.S. Department of Energy, Office of Science, Advanced Scientific Computing Research under Contract DE-AC02-06CH11357. MGK acknowledges partial support from DOE Contract DE-AC02-06CH11357 and NSF Grant OCI-1147680.
The submitted manuscript has been created by UChicago Argonne, LLC, Operator of Argonne National Laboratory (“Argonne”). Argonne, a U.S. Department of Energy Office of Science laboratory, is operated under Contract No. DE-AC02-06CH11357.
The U.S. Government retains for itself, and others acting on its behalf, a paid-up nonexclusive, irrevocable worldwide license in said article to reproduce, prepare derivative works, distribute copies to the public, and perform publicly and display publicly, by or on behalf of the Government.</t>
  </si>
  <si>
    <t>10.1109/TNS.1967.4324641</t>
  </si>
  <si>
    <t>IEEE Transactions on Nuclear Science
Year: 1967, Volume: 14, Issue: 3</t>
  </si>
  <si>
    <t>A New Scheme of Beam Extraction of the Argonne Zero Gradient Synchrotron</t>
  </si>
  <si>
    <t>1) J. H. Martin, T. B. Novey, S. Suwa, and A. Yokosawa</t>
  </si>
  <si>
    <t>1) Argonne National Laboratory, Argonne, Illinois</t>
  </si>
  <si>
    <t>Work performed under the auspices of the United States Atomic Energy Commission.</t>
  </si>
  <si>
    <t>10.1109/RTC.2014.7097542</t>
  </si>
  <si>
    <t>2014 19th IEEE-NPSS Real Time Conference</t>
  </si>
  <si>
    <t>Reliable and redundant FPGA based read-out design in the ATLAS TileCal demonstrator</t>
  </si>
  <si>
    <t>1) Henrik Åkerstedt, Steffen Muschter, Christian Bohm;
2) Kelby Anderson, Mark Oreglia, Fukun Tang;
3) Gary Drake</t>
  </si>
  <si>
    <t>1) Stockholm University, Sweden;
2) University of Chicago, USA;
3) Argonne National Laboratory, Chicago, USA</t>
  </si>
  <si>
    <t>3) Argonne National Laboratory, Chicago, USA</t>
  </si>
  <si>
    <t>©2014 IEEE</t>
  </si>
  <si>
    <t>10.1109/TPWRS.2014.2311954</t>
  </si>
  <si>
    <t>IEEE Transactions on Power Systems
Year: 2014, Volume: 29, Issue: 6</t>
  </si>
  <si>
    <t>A New Real-Time Smart-Charging Method Considering Expected Electric Vehicle Fleet Connections</t>
  </si>
  <si>
    <t xml:space="preserve">1) Z. Li, Q. Guo, H. Sun, and S. Xin;
2) J. Wang </t>
  </si>
  <si>
    <t>1) Department of Electrical Engineering, State Key Laboratory of Power Systems, Tsinghua University, Beijing 100084, China;
2) Decision and Information Sciences Division, Argonne National Laboratory, Argonne, IL 60439 USA.</t>
  </si>
  <si>
    <t>2) Decision and Information Sciences Division, Argonne National Laboratory, Argonne, IL 60439 USA.</t>
  </si>
  <si>
    <t>© 2014 IEEE. Personal use is permitted, but republication/redistribution requires IEEE permission.</t>
  </si>
  <si>
    <t>This work was supported in part by the National Key Basic Research Program of China (973 Program) (2013CB228202), the National Science Fund for Distinguished Young Scholars (51025725), National Science Foundation of China (51321005), and the Tsinghua University Initiative Scientific Research Program. Paper no. PESL-00093-2013.</t>
  </si>
  <si>
    <t>10.1109/PAC.2005.1591139</t>
  </si>
  <si>
    <t>Particle Accelerator Conference, 2005. PAC 2005. Proceedings of the</t>
  </si>
  <si>
    <t>Higher-Order-Mode Damper Testing and Installation in the Advanced Photon Source 352-MHz Single-Cell RF Cavities</t>
  </si>
  <si>
    <t xml:space="preserve">1) G. Waldschmidt, L. Morrison, D. Horan, G. Pile, N. DiMonte </t>
  </si>
  <si>
    <t>1) Argonne National Laboratory, Argonne, IL 60439, U.S.A.</t>
  </si>
  <si>
    <t>© 2005 IEEE</t>
  </si>
  <si>
    <t>This work is supported by the U.S. Department of Energy, Office of Basic Energy Sciences, under Contract No. W-31-109-ENG-38.</t>
  </si>
  <si>
    <t>10.1109/EE.1950.6437140</t>
  </si>
  <si>
    <t>Electrical Engineering
Year: 1950, Volume: 69, Issue: 12</t>
  </si>
  <si>
    <t>Stereo-television in remote control</t>
  </si>
  <si>
    <t>1) H. R. Johnston, C. A. Hermanson;
2) H. L. Hull</t>
  </si>
  <si>
    <t>1) Remote Control Engineering Division of Argonne National Laboratory, Chicago, Ill.;
2) University of California, Berkeley, Calif.</t>
  </si>
  <si>
    <t>1) Remote Control Engineering Division of Argonne National Laboratory, Chicago, Ill.;</t>
  </si>
  <si>
    <t>10.1109/TNS.1983.4336624</t>
  </si>
  <si>
    <t>IEEE Transactions on Nuclear Science
Year: 1983, Volume: 30, Issue: 4</t>
  </si>
  <si>
    <t>Analytical Study of the Generation and Control of Orbit Errors in the ANL 4-GeV CW Electron Microtron Design</t>
  </si>
  <si>
    <t>R. L. Kustom</t>
  </si>
  <si>
    <t>Physics Division Argonne National Laboratory 9700 S. Cass Avenue Argonne, IL 60439</t>
  </si>
  <si>
    <t>©1983 IEEE</t>
  </si>
  <si>
    <t>Work supported by the U. S. Department of Energy under Contract W-31-109-Eng-38.</t>
  </si>
  <si>
    <t>10.1109/MCSE.2015.117</t>
  </si>
  <si>
    <t>Computing in Science &amp; Engineering
Year: 2015, Volume: 17, Issue: 6</t>
  </si>
  <si>
    <t>Our Dynamic Future</t>
  </si>
  <si>
    <t>Pete Beckman</t>
  </si>
  <si>
    <t>Argonne National Laboratory and Northwestern University</t>
  </si>
  <si>
    <t xml:space="preserve"> © 2015 IEEE</t>
  </si>
  <si>
    <t>10.1109/TBME.2011.2122335</t>
  </si>
  <si>
    <t>IEEE Transactions on Biomedical Engineering
Year: 2011, Volume: 58, Issue: 6</t>
  </si>
  <si>
    <t>A real-time heart rate analysis for a remote millimeter wave I-Q sensor</t>
  </si>
  <si>
    <t>1) S. Bakhtiari, T. Elmer II, N. “Sami” Gopalsami, S. Liao and A. C. Raptis</t>
  </si>
  <si>
    <t>1) Argonne National Laboratory, Argonne, IL 60439 USA</t>
  </si>
  <si>
    <t>© 2011 IEEE</t>
  </si>
  <si>
    <t>This work was supported in part by the U.S. Department of Energy under Grant DE-AC02-06CH11357 and in part by the National Consortium for Measurement and Signature Intelligence (MASINT) Office of the U.S. Defense Intelligence Agency</t>
  </si>
  <si>
    <t>10.1109/TNS.1985.4336985</t>
  </si>
  <si>
    <t>IEEE Transactions on Nuclear Science
Year: 1985, Volume: 32, Issue: 1</t>
  </si>
  <si>
    <t>Design Strategy for Control of Inherently Safe Reactors</t>
  </si>
  <si>
    <t>G. H. Chisholm</t>
  </si>
  <si>
    <t>Argonne National Laboratory P.O. Box 2528 Idaho Falls, ID 83401-2528</t>
  </si>
  <si>
    <t>©1985 IEEE</t>
  </si>
  <si>
    <t>I am grateful to the Math and Computer Science Division of Argonne National Laboratory for their assistance in using the automated reasoning system, in learning logic programming and for many helpful discussions and suggestions. Specifically, I'd like to thank John Gabriel, Brian Smith, and Tony Wojcik (also of Illinois Institute of Technology). In addition, I would like to thank John Sackett and Reed Monson for providing their support.</t>
  </si>
  <si>
    <t>10.1109/JSTQE.2017.2649465</t>
  </si>
  <si>
    <t>IEEE Journal of Selected Topics in Quantum Electronics
Year: 2017, Volume: 23, Issue: 4</t>
  </si>
  <si>
    <t>High Efficient THz Emission From Unbiased and Biased Semiconductor Nanowires Fabricated Using Electron Beam Lithography</t>
  </si>
  <si>
    <t>1) S. Balci, J.-H. Kim, P. Kung, and S. M. Kim;
2) D. A. Czaplewski and I. W. Jung;
3) F. Hatami</t>
  </si>
  <si>
    <t>1) Department of Electrical and Computer Engineering, University of Alabama, Tuscaloosa, AL 35487 USA;
2) Center for Nanoscale Materials, Argonne National Laboratory, Lemont, IL 60439 USA;
3) Department of Physics, Humboldt University, Berlin D-12489, Germany</t>
  </si>
  <si>
    <t>2) Center for Nanoscale Materials, Argonne National Laboratory, Lemont, IL 60439 USA;</t>
  </si>
  <si>
    <t>© 2017 IEEE</t>
  </si>
  <si>
    <t>This work was supported in part by the National Science Foundation.
This work was performed in part at the Center for Nanoscale Materials, a U.S. Department of Energy, Office of Science, Office of Basic Energy Sciences under Contract DE-AC02- 06CH11357, and also supported by NSF CAREER.</t>
  </si>
  <si>
    <t>10.1109/TNS.1976.4328420</t>
  </si>
  <si>
    <t>IEEE Transactions on Nuclear Science
Year: 1976, Volume: 23, Issue: 2</t>
  </si>
  <si>
    <t>Lifetimes of Carbon Stripping Foils</t>
  </si>
  <si>
    <t>J. L. Yntema</t>
  </si>
  <si>
    <t>Argonne National Laboratory Argonne, Illinois 60439</t>
  </si>
  <si>
    <t>I am indebted to many laboratories for their willingness to share their operating experience. The work at the Argonne Dynamitron and the development of the test arrangement at the FN tandem has been done in collaboration with John Bicek.</t>
  </si>
  <si>
    <t>10.1109/INTMAG.2006.376306</t>
  </si>
  <si>
    <t>2006 IEEE International Magnetics Conference (INTERMAG)</t>
  </si>
  <si>
    <t>The Origin for Training Effects in Exchange Bias Systems: Frustration and Multiple Anisotropy Axes at the Interface</t>
  </si>
  <si>
    <t>A. Hoffmann</t>
  </si>
  <si>
    <t>Materials Science Department, Argonne National Laboratory, Argonne, IL, USA</t>
  </si>
  <si>
    <t>This work was supported by the Office of Basic Energy Sciences, U.S. Department of Energy, under Contract No. W-31-109-ENG-38</t>
  </si>
  <si>
    <t>10.1109/TNS.1981.4332047</t>
  </si>
  <si>
    <t>IEEE Transactions on Nuclear Science
Year: 1981, Volume: 28, Issue: 3</t>
  </si>
  <si>
    <t>Xe+n - Xe+n Charge Exchange Experiment Using a Split-Beam and Beam Intersection Technique</t>
  </si>
  <si>
    <t>1) Michael G. Mazarakis, Gordon H. Berry, and Eugene P. Colton</t>
  </si>
  <si>
    <t>1) Argonne National Laboratory, Argonne, Illinois 60439</t>
  </si>
  <si>
    <t>© 1981 IEEE</t>
  </si>
  <si>
    <t>Work supported by the U.S. Department of Energy</t>
  </si>
  <si>
    <t>10.1109/TNS.1973.4327213</t>
  </si>
  <si>
    <t>IEEE Transactions on Nuclear Science
Year: 1973, Volume: 20, Issue: 3</t>
  </si>
  <si>
    <t>The Argonne Superconducting Magnet FOP Polarized Proton Targets</t>
  </si>
  <si>
    <t>1) J. Bywater, H. Desportes, D. Hill, C. Laverick, A. Moretti and J. Purcell</t>
  </si>
  <si>
    <t>Work supported by U. S. Atomic Energy Commission</t>
  </si>
  <si>
    <t>10.1109/TNS.1971.4326065</t>
  </si>
  <si>
    <t>On-Line Computation and Presentation of External Proton Beam Line Targeting Information</t>
  </si>
  <si>
    <t>1) M. Knott;
2) F. Hornstra</t>
  </si>
  <si>
    <t>1) Argonne National Laboratory Argonne, Illinois;
2) National Accelerator Laboratory Batavia, Illinois</t>
  </si>
  <si>
    <t>10.1049/iet-gtd.2016.0864</t>
  </si>
  <si>
    <t>IET Generation, Transmission &amp; Distribution
Year: 2017, Volume: 11, Issue: 2</t>
  </si>
  <si>
    <t>Service restoration based on AMI and networked MGs under extreme weather events</t>
  </si>
  <si>
    <t>1) Zhaoyu Wang;
2) Jianhui Wang</t>
  </si>
  <si>
    <t>1) Iowa State University, USA;
2) Argonne National Laboratory, USA</t>
  </si>
  <si>
    <t>2) Argonne National Laboratory, USA</t>
  </si>
  <si>
    <t>© The Institution of Engineering and Technology 2016</t>
  </si>
  <si>
    <t>This work is supported by the U.S. Department of Energy (DOE)’s Office of Electricity Delivery and Energy Reliability</t>
  </si>
  <si>
    <t>10.1109/TNS.1971.4326212</t>
  </si>
  <si>
    <t>An 80 kG-Foot Beam Switching Magnet and Its Pulsed Current Supply</t>
  </si>
  <si>
    <t>Walter F. Praeg</t>
  </si>
  <si>
    <t>Work performed under the auspices of the U.S. Atomic Energy Commission</t>
  </si>
  <si>
    <t>10.1109/TNS.1979.4329734</t>
  </si>
  <si>
    <t>IEEE Transactions on Nuclear Science
Year: 1979, Volume: 26, Issue: 1</t>
  </si>
  <si>
    <t>Hodoscope Performance Tests on a 91-Pin Fuel Bundle at PARKA</t>
  </si>
  <si>
    <t>1) C. L. Fink, A. DeVolpi, E. A. Rhodes;
2) A. E. Evans</t>
  </si>
  <si>
    <t>1) Argonne National Laboratory, Argonne, Illinois 60439;
2) Los Alamos Scientific Laboratory, Los Alamos, New Mexico 87545</t>
  </si>
  <si>
    <t>© 1979 IEEE</t>
  </si>
  <si>
    <t>Work performed under the auspices of the U.S. Department of Energy.</t>
  </si>
  <si>
    <t>10.1109/TNS.1970.4325555</t>
  </si>
  <si>
    <t>IEEE Transactions on Nuclear Science
Year: 1970, Volume: 17, Issue: 1</t>
  </si>
  <si>
    <t>The Planar Pair Geometry for Ge(Li) Detectors</t>
  </si>
  <si>
    <t>1) J. J. Baum, H. W. Helenberg</t>
  </si>
  <si>
    <t>1) Argonne National Laboratory Argonne, Illinois 60439</t>
  </si>
  <si>
    <t>10.1109/TNS.1971.4326002</t>
  </si>
  <si>
    <t>Radio Frequency Superconducting Studies at Argonne National Laboratory</t>
  </si>
  <si>
    <t>1) A. Moretti, J. W. Dawson, J. J. Peerson, R. M. Lill, and M. T. Rebuehr</t>
  </si>
  <si>
    <t>10.1109/TNS.1971.4326135</t>
  </si>
  <si>
    <t>Comments on Superconducting Synchrotrons</t>
  </si>
  <si>
    <t>R. L. Martin</t>
  </si>
  <si>
    <t>10.1109/OCEANS.1989.592807</t>
  </si>
  <si>
    <t>Proceedings OCEANS
Year: 1989, Volume: 1</t>
  </si>
  <si>
    <t>Biofouling And Corrosion Research For Marine Heat Exchangers</t>
  </si>
  <si>
    <t xml:space="preserve">1) Anthony Thomas and David L. Hillis </t>
  </si>
  <si>
    <t xml:space="preserve">1) Energy and Environmental Systems Division, Argonne National Laboratory, Argonne, Illinois 60439 </t>
  </si>
  <si>
    <t xml:space="preserve">This work was supported by the U.S. Department of Energy, Assistant Secretary for Conservation and Renewable Energy, Office of Solar Electric Technologies, Wind/Ocean Technologies Division, under Contract W-31-109-Eng-38. </t>
  </si>
  <si>
    <t>10.1109/NSSMIC.2006.356233</t>
  </si>
  <si>
    <t>2006 IEEE Nuclear Science Symposium Conference Record</t>
  </si>
  <si>
    <t>Introducing Advanced Fine-grained Security in dCache-SRM for PetaByte-scale Storage Systems on Global Data Grids: gPLAZMA `grid-aware PLuggable AuthoriZation MAnagement System'</t>
  </si>
  <si>
    <t>Abhishek Singh Rana1, Frank Würthwein1, Timur Perelmutov2, Robert Kennedy2, Jon Bakken2, Ted Hesselroth2, Ian Fisk2, Patrick Fuhrmann3, Michael Ernst3, Markus Lorch4, Dane Skow5</t>
  </si>
  <si>
    <t xml:space="preserve">1 Division of Physical Sciences, University of California at San Diego, La Jolla, CA, USA
2 Computing Division, Fermi National Accelerator Laboratory, Batavia, IL, USA
3 Information Technology Division, Deutsches Elektronen Synchrotron (DESY), Hamburg, Germany
4 IBM, Stuttgart, Germany
5 Mathematics and Computer Science Division, Argonne National Laboratory, Argonne, IL, USA </t>
  </si>
  <si>
    <t xml:space="preserve">5 Mathematics and Computer Science Division, Argonne National Laboratory, Argonne, IL, USA </t>
  </si>
  <si>
    <t>©2006 IEEE.</t>
  </si>
  <si>
    <t xml:space="preserve">The authors would like to express sincere gratitude to all members of OSG Privilege Project, of Particle Physics Data Grid (PPDG), and of dCache/SRM teams at DESY, FNAL, and UCSD. </t>
  </si>
  <si>
    <t>10.1109/TNS.1972.4326571</t>
  </si>
  <si>
    <t>IEEE Transactions on Nuclear Science
Year: 1972, Volume: 19, Issue: 1</t>
  </si>
  <si>
    <t>An On-Line Data-Acquisition Program for Nuclear-Physics Experiments on the Argonne Tandem</t>
  </si>
  <si>
    <t>J. W. Tippie</t>
  </si>
  <si>
    <t>Applied Mathematics Division Argonne National Laboratory Argonne, Illinois</t>
  </si>
  <si>
    <t>Work performed under the auspices of the U.S. Atomic Energy Commission.</t>
  </si>
  <si>
    <t>10.1109/TNS.1985.4333755</t>
  </si>
  <si>
    <t>IEEE Transactions on Nuclear Science
Year: 1985, Volume: 32, Issue: 5</t>
  </si>
  <si>
    <t>Microwave Ridged Uaveguide Beam Pickups</t>
  </si>
  <si>
    <t>Dale Suddeth</t>
  </si>
  <si>
    <t>Argonne National Laboratory, Argonne, IL 60439</t>
  </si>
  <si>
    <t>© 1985 IEEE</t>
  </si>
  <si>
    <t>10.1109/PVSC.2016.7749980</t>
  </si>
  <si>
    <t>2016 IEEE 43rd Photovoltaic Specialists Conference (PVSC)</t>
  </si>
  <si>
    <t>Accelerating synchrotron-based characterization of solar materials: Development of flyscan capability</t>
  </si>
  <si>
    <t xml:space="preserve">Ashley E. Morishige1, Hannu S. Laine2, Mallory A. Jensen1, Patricia X. T. Yen1, Erin E. Looney1, Stefan Vogt3, Barry Lai3, Hele Savin2, Tonio Buonassisi1 </t>
  </si>
  <si>
    <t xml:space="preserve">1 Massachusetts Institute of Technology, Cambridge, MA 02139, USA, email: aemorish@alum.mit.edu
2 Department of Micro and Nanosciences, Aalto University, Tietotie 3, 02150 Espoo, Finland
3 Advanced Photon Source, Argonne National Laboratory, Argonne, IL 60439, USA </t>
  </si>
  <si>
    <t xml:space="preserve">3 Advanced Photon Source, Argonne National Laboratory, Argonne, IL 60439, USA </t>
  </si>
  <si>
    <t>©2016 IEEE</t>
  </si>
  <si>
    <t>Funding provided by the National Science Foundation (NSF) and the Dept. of Energy (DOE) (NSF CA No. EEC-1041895). μ-XRF was performed at the Advanced Photon Source, a U. S. DOE Office of Science User Facility operated for the DOE Office of Science by Argonne National Laboratory under Contract No. DE-AC02-06CH11357. A.E.M. acknowledges the Dept. of Defense through the NDSEG fellowship program. H.S.L. thanks the Fulbright Technology Industries of Finland grant. M.A.J. and P.X.T.Y. acknowledge support by the NSF Graduate Research Fellowship under Grant No. 1122374. E.L. acknowledges the MIT SOE/Cohen Fellowship. H.S. acknowledges funding from the European Research Council under the European Union’s FP7 Programme ERC Grant Agreement No. 307315.</t>
  </si>
  <si>
    <t>10.1109/JLT.2013.2255025</t>
  </si>
  <si>
    <t>Journal of Lightwave Technology
Year: 2013, Volume: 31, Issue: 10</t>
  </si>
  <si>
    <t>Photonic Crystal Waveguide Electro-Optic Modulator With a Wide Bandwidth</t>
  </si>
  <si>
    <t>1) J. Li;
2) Z. Liu and B. W. Wessels ;
3) Y. Tu and S.-T. Ho;
4) I. W. Jung and L. E. Ocola</t>
  </si>
  <si>
    <t>1) Department of Materials Science and Engineering, Northwestern University, Evanston, IL 60208 USA;
2)  Department of Materials Science and Engineering, Northwestern University, Evanston, IL 60208 USA;
3)  Department of Electrical Engineering and Computer Science, Northwestern University, Evanston, IL 60208 USA;
4) Center for Nanoscale Materials, Argonne National Laboratory, Argonne, IL 60439 USA</t>
  </si>
  <si>
    <t>4) Center for Nanoscale Materials, Argonne National Laboratory, Argonne, IL 60439 USA</t>
  </si>
  <si>
    <t xml:space="preserve"> © 2013 IEEE</t>
  </si>
  <si>
    <t>This work was supported by the National Science Foundation through Grants ECCS-0801684 and ECCS-1201853. This work made use of the Materials Processing and Microfabrication Facility supported by the supported by the NSF-DMR (DMR-1121262) at the Materials Research Center of Northwestern University. Use of the Center for Nanoscale Materials was supported by the National Science Foundation, under Contract No. DE-AC02- 06CH11357. High-speed measurements were undertaken using Northwestern University Physics Instrumentation and Fabrication Facilities, supported by National Science Foundation under Award No. DMR-0960120</t>
  </si>
  <si>
    <t>10.1109/ECCE.2010.5617877</t>
  </si>
  <si>
    <t>2010 IEEE Energy Conversion Congress and Exposition</t>
  </si>
  <si>
    <t>Modeling and analysis of proximity losses in high-speed surface permanent magnet machines with concentrated windings</t>
  </si>
  <si>
    <t>1) Patel B. Reddy, T. M. Jahns, Theodore. P. Bohn</t>
  </si>
  <si>
    <t>1) Dept. of Electrical &amp; Computer Engineering Energy Systems Division, University of Wisconsin-Madison Argonne National Laboratory, 53706 USA Argonne, IL 60439-4815 USA</t>
  </si>
  <si>
    <t>U.S. Government work not protected by U.S. copyright</t>
  </si>
  <si>
    <t>The support of the Wisconsin Electric Machines and Power Electronics Consortium (WEMPEC) is gratefully acknowledged. The authors also wish to thank Mr. Hiroyuki Sano of the JSOL Corp. for their generous technical support in using the JMAG finite element software.</t>
  </si>
  <si>
    <t>10.1109/TNS.1980.4330927</t>
  </si>
  <si>
    <t>IEEE Transactions on Nuclear Science
Year: 1980, Volume: 27, Issue: 1</t>
  </si>
  <si>
    <t>Microprocessor Controlled Multipoint Recorder with Graphical Video Output for Reactor Core Temperatures</t>
  </si>
  <si>
    <t>William P. McDowell</t>
  </si>
  <si>
    <t>© 1980 IEEE</t>
  </si>
  <si>
    <t>Work performed under the auspices of the U. S. Energy Research and Development Administration.</t>
  </si>
  <si>
    <t>10.1109/TASC.2012.2232963</t>
  </si>
  <si>
    <t>IEEE Transactions on Applied Superconductivity
Year: 2013, Volume: 23, Issue: 3</t>
  </si>
  <si>
    <t>Tungsten Silicide Alloys for Microwave Kinetic Inductance Detectors</t>
  </si>
  <si>
    <t>1) Orlando Quaranta, Thomas W. Cecil, and Antonino Miceli</t>
  </si>
  <si>
    <t>1) Argonne National Laboratory, Argonne, IL, USA</t>
  </si>
  <si>
    <t>U.S. Government work not protected by U.S. copyright.</t>
  </si>
  <si>
    <t>The research carried out at Argonne National Laboratory was supported by the U.S. Department of Energy, Office of Science, Office of Basic Energy Sciences, under Contract DE-AC02-06CH11357.</t>
  </si>
  <si>
    <t>10.1109/NANO.2011.6144433</t>
  </si>
  <si>
    <t>2011 11th IEEE International Conference on Nanotechnology</t>
  </si>
  <si>
    <t>Structural investigations of ferecrystals [(SnSe)1+δ]m[TSe2]n (T = Mo, Ta) by means of transmission electron microscopy</t>
  </si>
  <si>
    <t xml:space="preserve">Sergei Rouvimov1, Corinna Grosse2,3, Matt Beekman2, Ryan Atkins2, Holm Kirmse3, Paul Zschack4, David C. Johnson2, and Wolfgang Neumann2 </t>
  </si>
  <si>
    <t xml:space="preserve">1 Nano-Crystallography Group, Department of Physics, Portland State University, Portland, OR 97207-0751
2 Department of Chemistry, University of Oregon, Eugene, Eugene OR 97401-3753
3 Institute of Physics, Humboldt University Berlin, Newtonstr. 15, 12489 Berlin, Germany
4 Advanced Photon Source, Argonne National Laboratory, Argonne, IL 60439 </t>
  </si>
  <si>
    <t xml:space="preserve">4 Advanced Photon Source, Argonne National Laboratory, Argonne, IL 60439 </t>
  </si>
  <si>
    <t>The research was funded by National Science Foundation under grant DMR 0907049 and supported in part by ONR Grant No. N00014-07-1-0358, by the Air Force Research Laboratory under agreement number FA8650-05-1-5041, and by the Army Research Laboratory under agreement number W911NF-07-2-0083.</t>
  </si>
  <si>
    <t>10.1109/TSG.2015.2492827</t>
  </si>
  <si>
    <t>IEEE Transactions on Smart Grid
Year: 2017, Volume: 8, Issue: 4</t>
  </si>
  <si>
    <t>Short-Term State Forecasting-Aided Method for Detection of Smart Grid General False Data Injection Attacks</t>
  </si>
  <si>
    <t>1) J. Zhao;
2) G. Zhang;
3) M. La Scala;
4) Z. Y. Dong;
5) C. Chen and J. Wang</t>
  </si>
  <si>
    <t>1) School of Electrical Engineering, Southwest Jiaotong University, Chengdu 610031, China, and also with the Bradley Department of Electrical Computer Engineering, Virginia Polytechnic Institute and State University, Northern Virginia Center, Falls Church, VA 22043 USA;
2) School of Electrical Engineering, Southwest Jiaotong University, Chengdu 610031, China;
3) Department of Electrical Engineering and Computer Science, Politecnico di Bari, Bari 70125, Italy;
4)  School of Electrical and Information Engineering, University of Sydney, Sydney, NSW 2006, Australia;
5) Argonne National Laboratory, Argonne, IL 60439 USA</t>
  </si>
  <si>
    <t>5) Argonne National Laboratory, Argonne, IL 60439 USA</t>
  </si>
  <si>
    <t xml:space="preserve">© 2015 IEEE. </t>
  </si>
  <si>
    <t>This work was supported in part by the National Natural Science Foundation of China under Grant 61170016 and Grant 61373047. The work of J. Zhao was supported by the China Scholarship Council under Grant 201407000013. Paper no. TSG-00353-2015.</t>
  </si>
  <si>
    <t>10.5594/J05964</t>
  </si>
  <si>
    <t>Journal of the SMPTE
Year: 1965, Volume: 74, Issue: 12</t>
  </si>
  <si>
    <t>Preparation and Projection of Multilingual Films</t>
  </si>
  <si>
    <t>1) George W. Tressel, Stanley J. Andrews</t>
  </si>
  <si>
    <t>1) Argonne National Laboratory, 9700 South Cass Ave., Argonne, Ill. 60440</t>
  </si>
  <si>
    <t xml:space="preserve"> No Access; National Lab</t>
  </si>
  <si>
    <t>10.1109/TNS.1966.4323963</t>
  </si>
  <si>
    <t>IEEE Transactions on Nuclear Science
Year: 1966, Volume: 13, Issue: 1</t>
  </si>
  <si>
    <t>ZSA-ZSA: A Self-Policed Data Handling Facility for Multiple Detector Experiments</t>
  </si>
  <si>
    <t>1) R. Marquardt, J. Simanton</t>
  </si>
  <si>
    <t>1) Particle Accelerator Division Argonne National Laboratory</t>
  </si>
  <si>
    <t>10.1109/TNS.1971.4326121</t>
  </si>
  <si>
    <t>A High Current Electron Linac</t>
  </si>
  <si>
    <t>1) Wm. Gallagher, K. Johnson, G. Mavrogenes W. Ramler</t>
  </si>
  <si>
    <t>The accelerator was constructed by the Applied Radiation Corporation through the design efforts of R. Gibson, R. Marker and T. Overett. The operational achievements and machine upgrading (mechanical and electrical) can be attributed to the efforts of L. Rawson, G. Clifft and G. Parker.</t>
  </si>
  <si>
    <t>10.1109/IECEC.1990.748046</t>
  </si>
  <si>
    <t>Proceedings of the 25th Intersociety Energy Conversion Engineering Conference</t>
  </si>
  <si>
    <t>Physical Coal Cleaning Of Midwestern Coals By Open-gradient Magnetic Separation</t>
  </si>
  <si>
    <t>1) R.D. Doctor and C.D. Livengood</t>
  </si>
  <si>
    <t xml:space="preserve">1) Argonne National Laboratory, Energy Systems Division, Argonne, Ill. 60439 </t>
  </si>
  <si>
    <t xml:space="preserve">This work was sponsored in part by the U.S. Department of Energy, under contract W-31-109-Eng-38 and by the Exploratory Research Fund of the Argonne National Laboratory Energy, Environmental, and Biological Research Office. The coal samples were provided by Tom $. Link, Pittsburgh Energy Technology Center (US. Department of Energy). </t>
  </si>
  <si>
    <t>10.1109/RTC.2007.4382844</t>
  </si>
  <si>
    <t>2007 15th IEEE-NPSS Real-Time Conference</t>
  </si>
  <si>
    <t>Integration of the Trigger and Data Acquisition systems in ATLAS</t>
  </si>
  <si>
    <t>1) Argonne National Laboratory, Argonne, Illinois, US</t>
  </si>
  <si>
    <t>1) R.R. Blair, J. Dawson, G. Drake;
2) et al</t>
  </si>
  <si>
    <t>1) Argonne National Laboratory, Argonne, Illinois, US
2) 39 international non federal affiliations</t>
  </si>
  <si>
    <t xml:space="preserve"> ©2007 IEEE. </t>
  </si>
  <si>
    <t>The authors would like to thank the ATLAS Trigger Algorithms, Performance and Menu group for providing the trigger algorithms and slices to be integrated online.</t>
  </si>
  <si>
    <t>120 authors all from national and international non federal affiliates. Only federal authors have been documented here</t>
  </si>
  <si>
    <t>10.1109/TNS.1981.4332001</t>
  </si>
  <si>
    <t>Study of the RF Capture Process in the Argonne Rapid Cycling Synchrotron</t>
  </si>
  <si>
    <t>1) Yanglai Cho, Charles W. Potts, Antanas V. Rauchas, Seung-Ai Shin, and Harunori Takeda</t>
  </si>
  <si>
    <t>©1981 IEEE</t>
  </si>
  <si>
    <t>Work supported by the U.S. Department of Energy.</t>
  </si>
  <si>
    <t>10.1109/IPDPS.2007.370484</t>
  </si>
  <si>
    <t>2007 IEEE International Parallel and Distributed Processing Symposium</t>
  </si>
  <si>
    <t>ParalleX: A Study of A New Parallel Computation Model</t>
  </si>
  <si>
    <t>Guang R. Gao1, Thomas Sterling2,3, Rick Stevens4, Mark Hereld4, and Weirong Zhu1</t>
  </si>
  <si>
    <t>1 Department of Electrical and Computer Engineering University of Delaware;
2 Center for Advanced Computing Research  California Institute of Technology;
3 Department of Computer Science Louisiana State University;
4 Mathematics and Computer Science Division Argonne National Laboratory</t>
  </si>
  <si>
    <t>4 Mathematics and Computer Science Division Argonne National Laboratory</t>
  </si>
  <si>
    <t xml:space="preserve"> © 2007 IEEE.</t>
  </si>
  <si>
    <t>We acknowledge the support from the National Science Foundation (CNS-0509332) and the U.S. Dept. of Energy under Contract DE- AC02-06CH11357, IBM, ETI, and other government sponsors. We would also like to acknowledge other members at the CAPSL group, who provide a stimulus environment for scientific discussions and collaborations</t>
  </si>
  <si>
    <t>10.1109/FIIW.2011.6476835</t>
  </si>
  <si>
    <t>2011 Future of Instrumentation International Workshop (FIIW) Proceedings</t>
  </si>
  <si>
    <t>Proactive energy management for high-performance buildings: Exploiting and motivating sensor technologies</t>
  </si>
  <si>
    <t>Victor M. Zavala</t>
  </si>
  <si>
    <t>Mathematics and Computer Science Division, Argonne National Laboratory, IL 60439, USA</t>
  </si>
  <si>
    <t xml:space="preserve">©2011 IEEE </t>
  </si>
  <si>
    <t xml:space="preserve">This work was supported by the U.S. Department of Energy, under Contract No. DE-AC02-06CHl1357. </t>
  </si>
  <si>
    <t>10.1109/RWEEK.2016.7573323</t>
  </si>
  <si>
    <t>2016 Resilience Week (RWS)</t>
  </si>
  <si>
    <t>Internet resilience in Ashburn, Virginia</t>
  </si>
  <si>
    <t>1) Michael Thompson, Nathaniel Evans</t>
  </si>
  <si>
    <t>1) Global Security Sciences, Argonne National Laboratory, IL, USA</t>
  </si>
  <si>
    <t xml:space="preserve">©2016 IEEE </t>
  </si>
  <si>
    <t>The submitted manuscript has been created by UChicago Argonne, LLC, Operator of Argonne. Argonne, a U.S.Department of Energy Office of Science laboratory, is operated under Contract No. DE-AC02 -06CH11357. The U.S. Government retains for itself, and others acting on its behalf, a paid -up nonexclusive, irrevocable worldwide license in said article to reproduce, prepare derivative works, distribute copies to the public, and perform publicly and display publicly, by or on behalf of the Government.</t>
  </si>
  <si>
    <t>10.1109/WSC.2010.5679037</t>
  </si>
  <si>
    <t>Proceedings of the 2010 Winter Simulation Conference</t>
  </si>
  <si>
    <t>Simulating the seismic performance of a large-scale electric network in the U.S. Midwest</t>
  </si>
  <si>
    <t xml:space="preserve">1) Edgar C. Portante, James A. Kavicky, Stephen F. Folga, Brian A. Craig, Leah E. Talaber;
2) Gustav R. Wulfkuhle </t>
  </si>
  <si>
    <t xml:space="preserve">1) Argonne National Laboratory ;
2) FEMA Region V </t>
  </si>
  <si>
    <t>Employee; National Lab</t>
  </si>
  <si>
    <t>©2010 IEEE</t>
  </si>
  <si>
    <t xml:space="preserve">The submitted manuscript has been created by UChicago Argonne, LLC, Operator of Argonne National Laboratory (“Argonne”). Argonne, a U.S. Department of Energy Office of Science laboratory, is operated under Contract No. DE-AC02-06CH11357. The U.S. Government retains for itself, and others acting on its behalf, a paid-up nonexclusive, irrevocable worldwide license in said article to reproduce, prepare derivative works, distribute copies to the public, and perform publicly and display publicly, by or on behalf of the Government </t>
  </si>
  <si>
    <t>10.1109/NSSMIC.2012.6551303</t>
  </si>
  <si>
    <t>2012 IEEE Nuclear Science Symposium and Medical Imaging Conference Record (NSS/MIC)</t>
  </si>
  <si>
    <t>Reliability analysis of a low voltage power supply design for the front-end electronics of the atlas tile calorimeter</t>
  </si>
  <si>
    <t>1) G. Drake, and J. Proudfoot;
2) A. Senthilkumaran, S. Mahadik, B. Mellado, and A. Gopalakrishnan</t>
  </si>
  <si>
    <t xml:space="preserve">1) Argonne National Laboratory, Chicago,IL USA;
2) University of Wisconsin, - Madison, Madison, WI USA. </t>
  </si>
  <si>
    <t>1) Argonne National Laboratory, Chicago,IL USA;</t>
  </si>
  <si>
    <t xml:space="preserve">©2012 IEEE </t>
  </si>
  <si>
    <t xml:space="preserve">This work was supported in part by the U.S. Department of Commerce under Grant No. BS123456. The work at Argonne National Laboratory' is supported under U. S. DOE contract no. DE-AC02-06CHI1357. </t>
  </si>
  <si>
    <t>10.1109/TNS.1965.4323571</t>
  </si>
  <si>
    <t>IEEE Transactions on Nuclear Science
Year: 1965, Volume: 12, Issue: 2</t>
  </si>
  <si>
    <t>Progress in the Application of Semiconductor Detectors to Nuclear Physics Experiments</t>
  </si>
  <si>
    <t>H. M. Mann</t>
  </si>
  <si>
    <t>Electronics Division Argonne National Laboratory Argonne, Illinois</t>
  </si>
  <si>
    <t>10.1109/TNS.1985.4334490</t>
  </si>
  <si>
    <t>A Multi-Function Ring Magnet Power Supply for Rapid-Cycling Synchrotrons</t>
  </si>
  <si>
    <t>W. F. Praeg</t>
  </si>
  <si>
    <t>Argonne National Laboratory 9700 S. Cass Avenue Argonne, IL 60439</t>
  </si>
  <si>
    <t>This work supported by the U.S. Department of Energy</t>
  </si>
  <si>
    <t>10.1109/TNS.1973.4327079</t>
  </si>
  <si>
    <t>Operating Results from the ANL Booster</t>
  </si>
  <si>
    <t>James D. Simpson</t>
  </si>
  <si>
    <t>10.1109/TNS.1979.4330684</t>
  </si>
  <si>
    <t>IEEE Transactions on Nuclear Science
Year: 1979, Volume: 26, Issue: 3</t>
  </si>
  <si>
    <t>A Rapid Cycling Synchrotron Magnet with Separate AC and DC Circuits</t>
  </si>
  <si>
    <t>1) Robert J. Burke and Martyn H. Foss</t>
  </si>
  <si>
    <t xml:space="preserve"> © 1979 IEEE </t>
  </si>
  <si>
    <t>Work suggested by the U. S. Department of Energy</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</si>
  <si>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</si>
  <si>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</si>
  <si>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</si>
  <si>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</si>
  <si>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</si>
  <si>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</si>
  <si>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</si>
  <si>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</si>
  <si>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</si>
  <si>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</si>
  <si>
    <t>Yes, National Lab</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</si>
</sst>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46" workbookViewId="0">
      <selection activeCell="J57" sqref="J57"/>
    </sheetView>
  </sheetViews>
  <sheetFormatPr baseColWidth="10" defaultRowHeight="16" x14ac:dyDescent="0.2"/>
  <cols>
    <col min="1" max="1" width="41.1640625" style="2" customWidth="1"/>
    <col min="2" max="2" width="10.83203125" style="2"/>
    <col min="3" max="3" width="53.83203125" style="2" customWidth="1"/>
    <col min="4" max="4" width="66.1640625" style="2" customWidth="1"/>
    <col min="5" max="5" width="87.83203125" style="2" customWidth="1"/>
    <col min="6" max="6" width="37.6640625" style="2" customWidth="1"/>
    <col min="7" max="7" width="42.6640625" style="2" customWidth="1"/>
    <col min="8" max="8" width="28.5" style="2" customWidth="1"/>
    <col min="9" max="9" width="90.6640625" style="2" customWidth="1"/>
    <col min="10" max="10" width="10.83203125" style="2"/>
    <col min="11" max="11" width="96.1640625" style="2" customWidth="1"/>
    <col min="12" max="12" width="59.5" style="2" customWidth="1"/>
    <col min="13"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32" x14ac:dyDescent="0.2">
      <c r="A2" s="2" t="s">
        <v>13</v>
      </c>
      <c r="B2" s="3">
        <v>25538</v>
      </c>
      <c r="C2" s="2" t="s">
        <v>14</v>
      </c>
      <c r="D2" s="2" t="s">
        <v>15</v>
      </c>
      <c r="E2" s="2" t="s">
        <v>16</v>
      </c>
      <c r="F2" s="2" t="s">
        <v>18</v>
      </c>
      <c r="G2" s="2" t="s">
        <v>12</v>
      </c>
      <c r="H2" s="2" t="s">
        <v>17</v>
      </c>
      <c r="I2" s="2" t="s">
        <v>16</v>
      </c>
      <c r="J2" s="2" t="s">
        <v>19</v>
      </c>
      <c r="K2" s="2" t="s">
        <v>20</v>
      </c>
    </row>
    <row r="3" spans="1:12" ht="32" x14ac:dyDescent="0.2">
      <c r="A3" s="2" t="s">
        <v>22</v>
      </c>
      <c r="B3" s="3">
        <v>26085</v>
      </c>
      <c r="C3" s="2" t="s">
        <v>23</v>
      </c>
      <c r="D3" s="2" t="s">
        <v>24</v>
      </c>
      <c r="E3" s="2" t="s">
        <v>25</v>
      </c>
      <c r="F3" s="2" t="s">
        <v>27</v>
      </c>
      <c r="G3" s="2" t="s">
        <v>21</v>
      </c>
      <c r="H3" s="2" t="s">
        <v>26</v>
      </c>
      <c r="I3" s="2" t="s">
        <v>25</v>
      </c>
      <c r="J3" s="2" t="s">
        <v>19</v>
      </c>
      <c r="K3" s="2" t="s">
        <v>28</v>
      </c>
    </row>
    <row r="4" spans="1:12" ht="144" x14ac:dyDescent="0.2">
      <c r="A4" s="2" t="s">
        <v>30</v>
      </c>
      <c r="B4" s="3">
        <v>42036</v>
      </c>
      <c r="C4" s="2" t="s">
        <v>31</v>
      </c>
      <c r="D4" s="2" t="s">
        <v>32</v>
      </c>
      <c r="E4" s="2" t="s">
        <v>33</v>
      </c>
      <c r="F4" s="2" t="s">
        <v>27</v>
      </c>
      <c r="G4" s="2" t="s">
        <v>29</v>
      </c>
      <c r="H4" s="2" t="s">
        <v>26</v>
      </c>
      <c r="I4" s="2" t="s">
        <v>34</v>
      </c>
      <c r="J4" s="2" t="s">
        <v>19</v>
      </c>
      <c r="K4" s="2" t="s">
        <v>35</v>
      </c>
    </row>
    <row r="5" spans="1:12" ht="32" x14ac:dyDescent="0.2">
      <c r="A5" s="2" t="s">
        <v>37</v>
      </c>
      <c r="B5" s="3">
        <v>24624</v>
      </c>
      <c r="C5" s="2" t="s">
        <v>38</v>
      </c>
      <c r="D5" s="2" t="s">
        <v>39</v>
      </c>
      <c r="E5" s="2" t="s">
        <v>40</v>
      </c>
      <c r="F5" s="2" t="s">
        <v>27</v>
      </c>
      <c r="G5" s="2" t="s">
        <v>36</v>
      </c>
      <c r="H5" s="2" t="s">
        <v>26</v>
      </c>
      <c r="I5" s="2" t="s">
        <v>40</v>
      </c>
      <c r="J5" s="2" t="s">
        <v>19</v>
      </c>
      <c r="K5" s="2" t="s">
        <v>41</v>
      </c>
    </row>
    <row r="6" spans="1:12" ht="48" x14ac:dyDescent="0.2">
      <c r="A6" s="2" t="s">
        <v>43</v>
      </c>
      <c r="B6" s="3">
        <v>41760</v>
      </c>
      <c r="C6" s="2" t="s">
        <v>44</v>
      </c>
      <c r="D6" s="2" t="s">
        <v>45</v>
      </c>
      <c r="E6" s="2" t="s">
        <v>46</v>
      </c>
      <c r="F6" s="2" t="s">
        <v>48</v>
      </c>
      <c r="G6" s="2" t="s">
        <v>42</v>
      </c>
      <c r="H6" s="2" t="s">
        <v>26</v>
      </c>
      <c r="I6" s="2" t="s">
        <v>47</v>
      </c>
      <c r="J6" s="2" t="s">
        <v>19</v>
      </c>
      <c r="K6" s="2" t="s">
        <v>27</v>
      </c>
    </row>
    <row r="7" spans="1:12" ht="64" x14ac:dyDescent="0.2">
      <c r="A7" s="2" t="s">
        <v>50</v>
      </c>
      <c r="B7" s="3">
        <v>41699</v>
      </c>
      <c r="C7" s="2" t="s">
        <v>51</v>
      </c>
      <c r="D7" s="2" t="s">
        <v>52</v>
      </c>
      <c r="E7" s="2" t="s">
        <v>53</v>
      </c>
      <c r="F7" s="2" t="s">
        <v>55</v>
      </c>
      <c r="G7" s="2" t="s">
        <v>49</v>
      </c>
      <c r="H7" s="2" t="s">
        <v>26</v>
      </c>
      <c r="I7" s="2" t="s">
        <v>54</v>
      </c>
      <c r="J7" s="2" t="s">
        <v>19</v>
      </c>
      <c r="K7" s="2" t="s">
        <v>56</v>
      </c>
    </row>
    <row r="8" spans="1:12" ht="32" x14ac:dyDescent="0.2">
      <c r="A8" s="2" t="s">
        <v>58</v>
      </c>
      <c r="B8" s="3">
        <v>38473</v>
      </c>
      <c r="C8" s="2" t="s">
        <v>59</v>
      </c>
      <c r="D8" s="2" t="s">
        <v>60</v>
      </c>
      <c r="E8" s="2" t="s">
        <v>61</v>
      </c>
      <c r="F8" s="2" t="s">
        <v>62</v>
      </c>
      <c r="G8" s="2" t="s">
        <v>57</v>
      </c>
      <c r="H8" s="2" t="s">
        <v>26</v>
      </c>
      <c r="I8" s="2" t="s">
        <v>61</v>
      </c>
      <c r="J8" s="2" t="s">
        <v>19</v>
      </c>
      <c r="K8" s="2" t="s">
        <v>63</v>
      </c>
    </row>
    <row r="9" spans="1:12" ht="32" x14ac:dyDescent="0.2">
      <c r="A9" s="2" t="s">
        <v>65</v>
      </c>
      <c r="B9" s="3">
        <v>18598</v>
      </c>
      <c r="C9" s="2" t="s">
        <v>66</v>
      </c>
      <c r="D9" s="2" t="s">
        <v>67</v>
      </c>
      <c r="E9" s="2" t="s">
        <v>68</v>
      </c>
      <c r="F9" s="2" t="s">
        <v>27</v>
      </c>
      <c r="G9" s="2" t="s">
        <v>64</v>
      </c>
      <c r="H9" s="2" t="s">
        <v>26</v>
      </c>
      <c r="I9" s="2" t="s">
        <v>69</v>
      </c>
      <c r="J9" s="2" t="s">
        <v>19</v>
      </c>
      <c r="K9" s="2" t="s">
        <v>27</v>
      </c>
    </row>
    <row r="10" spans="1:12" ht="32" x14ac:dyDescent="0.2">
      <c r="A10" s="2" t="s">
        <v>71</v>
      </c>
      <c r="B10" s="3">
        <v>30529</v>
      </c>
      <c r="C10" s="2" t="s">
        <v>72</v>
      </c>
      <c r="D10" s="2" t="s">
        <v>73</v>
      </c>
      <c r="E10" s="2" t="s">
        <v>74</v>
      </c>
      <c r="F10" s="2" t="s">
        <v>75</v>
      </c>
      <c r="G10" s="2" t="s">
        <v>70</v>
      </c>
      <c r="H10" s="2" t="s">
        <v>26</v>
      </c>
      <c r="I10" s="2" t="s">
        <v>74</v>
      </c>
      <c r="J10" s="2" t="s">
        <v>19</v>
      </c>
      <c r="K10" s="2" t="s">
        <v>76</v>
      </c>
    </row>
    <row r="11" spans="1:12" ht="32" x14ac:dyDescent="0.2">
      <c r="A11" s="2" t="s">
        <v>78</v>
      </c>
      <c r="B11" s="3">
        <v>42278</v>
      </c>
      <c r="C11" s="2" t="s">
        <v>79</v>
      </c>
      <c r="D11" s="2" t="s">
        <v>80</v>
      </c>
      <c r="E11" s="2" t="s">
        <v>81</v>
      </c>
      <c r="F11" s="2" t="s">
        <v>82</v>
      </c>
      <c r="G11" s="2" t="s">
        <v>77</v>
      </c>
      <c r="H11" s="2" t="s">
        <v>17</v>
      </c>
      <c r="I11" s="2" t="s">
        <v>81</v>
      </c>
      <c r="J11" s="2" t="s">
        <v>19</v>
      </c>
      <c r="K11" s="2" t="s">
        <v>27</v>
      </c>
    </row>
    <row r="12" spans="1:12" ht="48" x14ac:dyDescent="0.2">
      <c r="A12" s="2" t="s">
        <v>84</v>
      </c>
      <c r="B12" s="3">
        <v>40603</v>
      </c>
      <c r="C12" s="2" t="s">
        <v>85</v>
      </c>
      <c r="D12" s="2" t="s">
        <v>86</v>
      </c>
      <c r="E12" s="2" t="s">
        <v>87</v>
      </c>
      <c r="F12" s="2" t="s">
        <v>88</v>
      </c>
      <c r="G12" s="2" t="s">
        <v>83</v>
      </c>
      <c r="H12" s="2" t="s">
        <v>26</v>
      </c>
      <c r="I12" s="2" t="s">
        <v>87</v>
      </c>
      <c r="J12" s="2" t="s">
        <v>19</v>
      </c>
      <c r="K12" s="2" t="s">
        <v>89</v>
      </c>
    </row>
    <row r="13" spans="1:12" ht="64" x14ac:dyDescent="0.2">
      <c r="A13" s="2" t="s">
        <v>91</v>
      </c>
      <c r="B13" s="3">
        <v>31079</v>
      </c>
      <c r="C13" s="2" t="s">
        <v>92</v>
      </c>
      <c r="D13" s="2" t="s">
        <v>93</v>
      </c>
      <c r="E13" s="2" t="s">
        <v>94</v>
      </c>
      <c r="F13" s="2" t="s">
        <v>95</v>
      </c>
      <c r="G13" s="2" t="s">
        <v>90</v>
      </c>
      <c r="H13" s="2" t="s">
        <v>26</v>
      </c>
      <c r="I13" s="2" t="s">
        <v>94</v>
      </c>
      <c r="J13" s="2" t="s">
        <v>19</v>
      </c>
      <c r="K13" s="2" t="s">
        <v>96</v>
      </c>
    </row>
    <row r="14" spans="1:12" ht="64" x14ac:dyDescent="0.2">
      <c r="A14" s="2" t="s">
        <v>98</v>
      </c>
      <c r="B14" s="3">
        <v>42736</v>
      </c>
      <c r="C14" s="2" t="s">
        <v>99</v>
      </c>
      <c r="D14" s="2" t="s">
        <v>100</v>
      </c>
      <c r="E14" s="2" t="s">
        <v>101</v>
      </c>
      <c r="F14" s="2" t="s">
        <v>103</v>
      </c>
      <c r="G14" s="2" t="s">
        <v>97</v>
      </c>
      <c r="H14" s="2" t="s">
        <v>26</v>
      </c>
      <c r="I14" s="2" t="s">
        <v>102</v>
      </c>
      <c r="J14" s="2" t="s">
        <v>19</v>
      </c>
      <c r="K14" s="2" t="s">
        <v>104</v>
      </c>
    </row>
    <row r="15" spans="1:12" ht="48" x14ac:dyDescent="0.2">
      <c r="A15" s="2" t="s">
        <v>106</v>
      </c>
      <c r="B15" s="3">
        <v>27851</v>
      </c>
      <c r="C15" s="2" t="s">
        <v>107</v>
      </c>
      <c r="D15" s="2" t="s">
        <v>108</v>
      </c>
      <c r="E15" s="2" t="s">
        <v>109</v>
      </c>
      <c r="F15" s="2" t="s">
        <v>27</v>
      </c>
      <c r="G15" s="2" t="s">
        <v>105</v>
      </c>
      <c r="H15" s="2" t="s">
        <v>26</v>
      </c>
      <c r="I15" s="2" t="s">
        <v>109</v>
      </c>
      <c r="J15" s="2" t="s">
        <v>19</v>
      </c>
      <c r="K15" s="2" t="s">
        <v>110</v>
      </c>
    </row>
    <row r="16" spans="1:12" ht="32" x14ac:dyDescent="0.2">
      <c r="A16" s="2" t="s">
        <v>112</v>
      </c>
      <c r="B16" s="3">
        <v>39234</v>
      </c>
      <c r="C16" s="2" t="s">
        <v>113</v>
      </c>
      <c r="D16" s="2" t="s">
        <v>114</v>
      </c>
      <c r="E16" s="2" t="s">
        <v>115</v>
      </c>
      <c r="F16" s="2" t="s">
        <v>27</v>
      </c>
      <c r="G16" s="2" t="s">
        <v>111</v>
      </c>
      <c r="H16" s="2" t="s">
        <v>26</v>
      </c>
      <c r="I16" s="2" t="s">
        <v>115</v>
      </c>
      <c r="J16" s="2" t="s">
        <v>19</v>
      </c>
      <c r="K16" s="2" t="s">
        <v>116</v>
      </c>
    </row>
    <row r="17" spans="1:11" ht="32" x14ac:dyDescent="0.2">
      <c r="A17" s="2" t="s">
        <v>118</v>
      </c>
      <c r="B17" s="3">
        <v>29738</v>
      </c>
      <c r="C17" s="2" t="s">
        <v>119</v>
      </c>
      <c r="D17" s="2" t="s">
        <v>120</v>
      </c>
      <c r="E17" s="2" t="s">
        <v>121</v>
      </c>
      <c r="F17" s="2" t="s">
        <v>122</v>
      </c>
      <c r="G17" s="2" t="s">
        <v>117</v>
      </c>
      <c r="H17" s="2" t="s">
        <v>26</v>
      </c>
      <c r="I17" s="2" t="s">
        <v>121</v>
      </c>
      <c r="J17" s="2" t="s">
        <v>19</v>
      </c>
      <c r="K17" s="2" t="s">
        <v>123</v>
      </c>
    </row>
    <row r="18" spans="1:11" ht="32" x14ac:dyDescent="0.2">
      <c r="A18" s="2" t="s">
        <v>125</v>
      </c>
      <c r="B18" s="3">
        <v>26816</v>
      </c>
      <c r="C18" s="2" t="s">
        <v>126</v>
      </c>
      <c r="D18" s="2" t="s">
        <v>127</v>
      </c>
      <c r="E18" s="2" t="s">
        <v>40</v>
      </c>
      <c r="F18" s="2" t="s">
        <v>27</v>
      </c>
      <c r="G18" s="2" t="s">
        <v>124</v>
      </c>
      <c r="H18" s="2" t="s">
        <v>26</v>
      </c>
      <c r="I18" s="2" t="s">
        <v>40</v>
      </c>
      <c r="J18" s="2" t="s">
        <v>19</v>
      </c>
      <c r="K18" s="2" t="s">
        <v>128</v>
      </c>
    </row>
    <row r="19" spans="1:11" ht="32" x14ac:dyDescent="0.2">
      <c r="A19" s="2" t="s">
        <v>22</v>
      </c>
      <c r="B19" s="3">
        <v>26085</v>
      </c>
      <c r="C19" s="2" t="s">
        <v>130</v>
      </c>
      <c r="D19" s="2" t="s">
        <v>131</v>
      </c>
      <c r="E19" s="2" t="s">
        <v>132</v>
      </c>
      <c r="F19" s="2" t="s">
        <v>27</v>
      </c>
      <c r="G19" s="2" t="s">
        <v>129</v>
      </c>
      <c r="H19" s="2" t="s">
        <v>26</v>
      </c>
      <c r="I19" s="2" t="s">
        <v>132</v>
      </c>
      <c r="J19" s="2" t="s">
        <v>19</v>
      </c>
      <c r="K19" s="2" t="s">
        <v>28</v>
      </c>
    </row>
    <row r="20" spans="1:11" ht="32" x14ac:dyDescent="0.2">
      <c r="A20" s="2" t="s">
        <v>134</v>
      </c>
      <c r="B20" s="3">
        <v>42736</v>
      </c>
      <c r="C20" s="2" t="s">
        <v>135</v>
      </c>
      <c r="D20" s="2" t="s">
        <v>136</v>
      </c>
      <c r="E20" s="2" t="s">
        <v>137</v>
      </c>
      <c r="F20" s="2" t="s">
        <v>139</v>
      </c>
      <c r="G20" s="2" t="s">
        <v>133</v>
      </c>
      <c r="H20" s="2" t="s">
        <v>26</v>
      </c>
      <c r="I20" s="2" t="s">
        <v>138</v>
      </c>
      <c r="J20" s="2" t="s">
        <v>19</v>
      </c>
      <c r="K20" s="2" t="s">
        <v>140</v>
      </c>
    </row>
    <row r="21" spans="1:11" ht="32" x14ac:dyDescent="0.2">
      <c r="A21" s="2" t="s">
        <v>22</v>
      </c>
      <c r="B21" s="3">
        <v>26085</v>
      </c>
      <c r="C21" s="2" t="s">
        <v>142</v>
      </c>
      <c r="D21" s="2" t="s">
        <v>143</v>
      </c>
      <c r="E21" s="2" t="s">
        <v>25</v>
      </c>
      <c r="F21" s="2" t="s">
        <v>27</v>
      </c>
      <c r="G21" s="2" t="s">
        <v>141</v>
      </c>
      <c r="H21" s="2" t="s">
        <v>26</v>
      </c>
      <c r="I21" s="2" t="s">
        <v>25</v>
      </c>
      <c r="J21" s="2" t="s">
        <v>19</v>
      </c>
      <c r="K21" s="2" t="s">
        <v>144</v>
      </c>
    </row>
    <row r="22" spans="1:11" ht="32" x14ac:dyDescent="0.2">
      <c r="A22" s="2" t="s">
        <v>146</v>
      </c>
      <c r="B22" s="3">
        <v>28887</v>
      </c>
      <c r="C22" s="2" t="s">
        <v>147</v>
      </c>
      <c r="D22" s="2" t="s">
        <v>148</v>
      </c>
      <c r="E22" s="2" t="s">
        <v>149</v>
      </c>
      <c r="F22" s="2" t="s">
        <v>150</v>
      </c>
      <c r="G22" s="2" t="s">
        <v>145</v>
      </c>
      <c r="H22" s="2" t="s">
        <v>26</v>
      </c>
      <c r="I22" s="2" t="s">
        <v>149</v>
      </c>
      <c r="J22" s="2" t="s">
        <v>19</v>
      </c>
      <c r="K22" s="2" t="s">
        <v>151</v>
      </c>
    </row>
    <row r="23" spans="1:11" ht="32" x14ac:dyDescent="0.2">
      <c r="A23" s="2" t="s">
        <v>153</v>
      </c>
      <c r="B23" s="3">
        <v>25600</v>
      </c>
      <c r="C23" s="2" t="s">
        <v>154</v>
      </c>
      <c r="D23" s="2" t="s">
        <v>155</v>
      </c>
      <c r="E23" s="2" t="s">
        <v>156</v>
      </c>
      <c r="F23" s="2" t="s">
        <v>27</v>
      </c>
      <c r="G23" s="2" t="s">
        <v>152</v>
      </c>
      <c r="H23" s="2" t="s">
        <v>26</v>
      </c>
      <c r="I23" s="2" t="s">
        <v>156</v>
      </c>
      <c r="J23" s="2" t="s">
        <v>19</v>
      </c>
      <c r="K23" s="2" t="s">
        <v>28</v>
      </c>
    </row>
    <row r="24" spans="1:11" ht="32" x14ac:dyDescent="0.2">
      <c r="A24" s="2" t="s">
        <v>22</v>
      </c>
      <c r="B24" s="3">
        <v>26085</v>
      </c>
      <c r="C24" s="2" t="s">
        <v>158</v>
      </c>
      <c r="D24" s="2" t="s">
        <v>159</v>
      </c>
      <c r="E24" s="2" t="s">
        <v>40</v>
      </c>
      <c r="F24" s="2" t="s">
        <v>27</v>
      </c>
      <c r="G24" s="2" t="s">
        <v>157</v>
      </c>
      <c r="H24" s="2" t="s">
        <v>26</v>
      </c>
      <c r="I24" s="2" t="s">
        <v>40</v>
      </c>
      <c r="J24" s="2" t="s">
        <v>19</v>
      </c>
      <c r="K24" s="2" t="s">
        <v>28</v>
      </c>
    </row>
    <row r="25" spans="1:11" ht="32" x14ac:dyDescent="0.2">
      <c r="A25" s="2" t="s">
        <v>22</v>
      </c>
      <c r="B25" s="3">
        <v>26085</v>
      </c>
      <c r="C25" s="2" t="s">
        <v>161</v>
      </c>
      <c r="D25" s="2" t="s">
        <v>162</v>
      </c>
      <c r="E25" s="2" t="s">
        <v>25</v>
      </c>
      <c r="F25" s="2" t="s">
        <v>27</v>
      </c>
      <c r="G25" s="2" t="s">
        <v>160</v>
      </c>
      <c r="H25" s="2" t="s">
        <v>26</v>
      </c>
      <c r="I25" s="2" t="s">
        <v>25</v>
      </c>
      <c r="J25" s="2" t="s">
        <v>19</v>
      </c>
      <c r="K25" s="2" t="s">
        <v>28</v>
      </c>
    </row>
    <row r="26" spans="1:11" ht="32" x14ac:dyDescent="0.2">
      <c r="A26" s="2" t="s">
        <v>164</v>
      </c>
      <c r="B26" s="3">
        <v>32752</v>
      </c>
      <c r="C26" s="2" t="s">
        <v>165</v>
      </c>
      <c r="D26" s="2" t="s">
        <v>166</v>
      </c>
      <c r="E26" s="2" t="s">
        <v>167</v>
      </c>
      <c r="F26" s="2" t="s">
        <v>27</v>
      </c>
      <c r="G26" s="2" t="s">
        <v>163</v>
      </c>
      <c r="H26" s="2" t="s">
        <v>26</v>
      </c>
      <c r="I26" s="2" t="s">
        <v>167</v>
      </c>
      <c r="J26" s="2" t="s">
        <v>19</v>
      </c>
      <c r="K26" s="2" t="s">
        <v>168</v>
      </c>
    </row>
    <row r="27" spans="1:11" ht="80" x14ac:dyDescent="0.2">
      <c r="A27" s="2" t="s">
        <v>170</v>
      </c>
      <c r="B27" s="3">
        <v>39022</v>
      </c>
      <c r="C27" s="2" t="s">
        <v>171</v>
      </c>
      <c r="D27" s="2" t="s">
        <v>172</v>
      </c>
      <c r="E27" s="2" t="s">
        <v>173</v>
      </c>
      <c r="F27" s="2" t="s">
        <v>175</v>
      </c>
      <c r="G27" s="2" t="s">
        <v>169</v>
      </c>
      <c r="H27" s="2" t="s">
        <v>26</v>
      </c>
      <c r="I27" s="2" t="s">
        <v>174</v>
      </c>
      <c r="J27" s="2" t="s">
        <v>19</v>
      </c>
      <c r="K27" s="2" t="s">
        <v>176</v>
      </c>
    </row>
    <row r="28" spans="1:11" ht="32" x14ac:dyDescent="0.2">
      <c r="A28" s="2" t="s">
        <v>178</v>
      </c>
      <c r="B28" s="3">
        <v>26330</v>
      </c>
      <c r="C28" s="2" t="s">
        <v>179</v>
      </c>
      <c r="D28" s="2" t="s">
        <v>180</v>
      </c>
      <c r="E28" s="2" t="s">
        <v>181</v>
      </c>
      <c r="F28" s="2" t="s">
        <v>27</v>
      </c>
      <c r="G28" s="2" t="s">
        <v>177</v>
      </c>
      <c r="H28" s="2" t="s">
        <v>26</v>
      </c>
      <c r="I28" s="2" t="s">
        <v>181</v>
      </c>
      <c r="J28" s="2" t="s">
        <v>19</v>
      </c>
      <c r="K28" s="2" t="s">
        <v>182</v>
      </c>
    </row>
    <row r="29" spans="1:11" ht="32" x14ac:dyDescent="0.2">
      <c r="A29" s="2" t="s">
        <v>184</v>
      </c>
      <c r="B29" s="3">
        <v>31321</v>
      </c>
      <c r="C29" s="2" t="s">
        <v>185</v>
      </c>
      <c r="D29" s="2" t="s">
        <v>186</v>
      </c>
      <c r="E29" s="2" t="s">
        <v>187</v>
      </c>
      <c r="F29" s="2" t="s">
        <v>188</v>
      </c>
      <c r="G29" s="2" t="s">
        <v>183</v>
      </c>
      <c r="H29" s="2" t="s">
        <v>26</v>
      </c>
      <c r="I29" s="2" t="s">
        <v>187</v>
      </c>
      <c r="J29" s="2" t="s">
        <v>19</v>
      </c>
      <c r="K29" s="2" t="s">
        <v>27</v>
      </c>
    </row>
    <row r="30" spans="1:11" ht="112" x14ac:dyDescent="0.2">
      <c r="A30" s="2" t="s">
        <v>190</v>
      </c>
      <c r="B30" s="3">
        <v>42522</v>
      </c>
      <c r="C30" s="2" t="s">
        <v>191</v>
      </c>
      <c r="D30" s="2" t="s">
        <v>192</v>
      </c>
      <c r="E30" s="2" t="s">
        <v>193</v>
      </c>
      <c r="F30" s="2" t="s">
        <v>195</v>
      </c>
      <c r="G30" s="2" t="s">
        <v>189</v>
      </c>
      <c r="H30" s="2" t="s">
        <v>26</v>
      </c>
      <c r="I30" s="2" t="s">
        <v>194</v>
      </c>
      <c r="J30" s="2" t="s">
        <v>19</v>
      </c>
      <c r="K30" s="2" t="s">
        <v>196</v>
      </c>
    </row>
    <row r="31" spans="1:11" ht="96" x14ac:dyDescent="0.2">
      <c r="A31" s="2" t="s">
        <v>198</v>
      </c>
      <c r="B31" s="3">
        <v>41334</v>
      </c>
      <c r="C31" s="2" t="s">
        <v>199</v>
      </c>
      <c r="D31" s="2" t="s">
        <v>200</v>
      </c>
      <c r="E31" s="2" t="s">
        <v>201</v>
      </c>
      <c r="F31" s="2" t="s">
        <v>203</v>
      </c>
      <c r="G31" s="2" t="s">
        <v>197</v>
      </c>
      <c r="H31" s="2" t="s">
        <v>26</v>
      </c>
      <c r="I31" s="2" t="s">
        <v>202</v>
      </c>
      <c r="J31" s="2" t="s">
        <v>19</v>
      </c>
      <c r="K31" s="2" t="s">
        <v>204</v>
      </c>
    </row>
    <row r="32" spans="1:11" ht="48" x14ac:dyDescent="0.2">
      <c r="A32" s="2" t="s">
        <v>206</v>
      </c>
      <c r="B32" s="3">
        <v>40422</v>
      </c>
      <c r="C32" s="2" t="s">
        <v>207</v>
      </c>
      <c r="D32" s="2" t="s">
        <v>208</v>
      </c>
      <c r="E32" s="2" t="s">
        <v>209</v>
      </c>
      <c r="F32" s="2" t="s">
        <v>210</v>
      </c>
      <c r="G32" s="2" t="s">
        <v>205</v>
      </c>
      <c r="H32" s="2" t="s">
        <v>26</v>
      </c>
      <c r="I32" s="2" t="s">
        <v>209</v>
      </c>
      <c r="J32" s="2" t="s">
        <v>342</v>
      </c>
      <c r="K32" s="2" t="s">
        <v>211</v>
      </c>
    </row>
    <row r="33" spans="1:12" ht="32" x14ac:dyDescent="0.2">
      <c r="A33" s="2" t="s">
        <v>213</v>
      </c>
      <c r="B33" s="3">
        <v>29252</v>
      </c>
      <c r="C33" s="2" t="s">
        <v>214</v>
      </c>
      <c r="D33" s="2" t="s">
        <v>215</v>
      </c>
      <c r="E33" s="2" t="s">
        <v>109</v>
      </c>
      <c r="F33" s="2" t="s">
        <v>216</v>
      </c>
      <c r="G33" s="2" t="s">
        <v>212</v>
      </c>
      <c r="H33" s="2" t="s">
        <v>26</v>
      </c>
      <c r="I33" s="2" t="s">
        <v>109</v>
      </c>
      <c r="J33" s="2" t="s">
        <v>19</v>
      </c>
      <c r="K33" s="2" t="s">
        <v>217</v>
      </c>
    </row>
    <row r="34" spans="1:12" ht="48" x14ac:dyDescent="0.2">
      <c r="A34" s="2" t="s">
        <v>219</v>
      </c>
      <c r="B34" s="3">
        <v>41244</v>
      </c>
      <c r="C34" s="2" t="s">
        <v>220</v>
      </c>
      <c r="D34" s="2" t="s">
        <v>221</v>
      </c>
      <c r="E34" s="2" t="s">
        <v>222</v>
      </c>
      <c r="F34" s="2" t="s">
        <v>223</v>
      </c>
      <c r="G34" s="2" t="s">
        <v>218</v>
      </c>
      <c r="H34" s="2" t="s">
        <v>26</v>
      </c>
      <c r="I34" s="2" t="s">
        <v>222</v>
      </c>
      <c r="J34" s="2" t="s">
        <v>342</v>
      </c>
      <c r="K34" s="2" t="s">
        <v>224</v>
      </c>
    </row>
    <row r="35" spans="1:12" ht="64" x14ac:dyDescent="0.2">
      <c r="A35" s="2" t="s">
        <v>226</v>
      </c>
      <c r="B35" s="3">
        <v>40756</v>
      </c>
      <c r="C35" s="2" t="s">
        <v>227</v>
      </c>
      <c r="D35" s="2" t="s">
        <v>228</v>
      </c>
      <c r="E35" s="2" t="s">
        <v>229</v>
      </c>
      <c r="F35" s="2" t="s">
        <v>210</v>
      </c>
      <c r="G35" s="2" t="s">
        <v>225</v>
      </c>
      <c r="H35" s="2" t="s">
        <v>26</v>
      </c>
      <c r="I35" s="2" t="s">
        <v>230</v>
      </c>
      <c r="J35" s="2" t="s">
        <v>342</v>
      </c>
      <c r="K35" s="2" t="s">
        <v>231</v>
      </c>
    </row>
    <row r="36" spans="1:12" ht="112" x14ac:dyDescent="0.2">
      <c r="A36" s="2" t="s">
        <v>233</v>
      </c>
      <c r="B36" s="3">
        <v>42278</v>
      </c>
      <c r="C36" s="2" t="s">
        <v>234</v>
      </c>
      <c r="D36" s="2" t="s">
        <v>235</v>
      </c>
      <c r="E36" s="2" t="s">
        <v>236</v>
      </c>
      <c r="F36" s="2" t="s">
        <v>238</v>
      </c>
      <c r="G36" s="2" t="s">
        <v>232</v>
      </c>
      <c r="H36" s="2" t="s">
        <v>26</v>
      </c>
      <c r="I36" s="2" t="s">
        <v>237</v>
      </c>
      <c r="J36" s="2" t="s">
        <v>19</v>
      </c>
      <c r="K36" s="2" t="s">
        <v>239</v>
      </c>
    </row>
    <row r="37" spans="1:12" s="4" customFormat="1" ht="32" x14ac:dyDescent="0.2">
      <c r="A37" s="4" t="s">
        <v>241</v>
      </c>
      <c r="B37" s="5">
        <v>24077</v>
      </c>
      <c r="C37" s="4" t="s">
        <v>242</v>
      </c>
      <c r="D37" s="4" t="s">
        <v>243</v>
      </c>
      <c r="E37" s="4" t="s">
        <v>244</v>
      </c>
      <c r="G37" s="4" t="s">
        <v>240</v>
      </c>
      <c r="H37" s="4" t="s">
        <v>245</v>
      </c>
      <c r="I37" s="4" t="s">
        <v>244</v>
      </c>
    </row>
    <row r="38" spans="1:12" ht="32" x14ac:dyDescent="0.2">
      <c r="A38" s="2" t="s">
        <v>247</v>
      </c>
      <c r="B38" s="3">
        <v>24139</v>
      </c>
      <c r="C38" s="2" t="s">
        <v>248</v>
      </c>
      <c r="D38" s="2" t="s">
        <v>249</v>
      </c>
      <c r="E38" s="2" t="s">
        <v>250</v>
      </c>
      <c r="F38" s="2" t="s">
        <v>27</v>
      </c>
      <c r="G38" s="2" t="s">
        <v>246</v>
      </c>
      <c r="H38" s="2" t="s">
        <v>26</v>
      </c>
      <c r="I38" s="2" t="s">
        <v>250</v>
      </c>
      <c r="J38" s="2" t="s">
        <v>19</v>
      </c>
      <c r="K38" s="2" t="s">
        <v>28</v>
      </c>
    </row>
    <row r="39" spans="1:12" ht="48" x14ac:dyDescent="0.2">
      <c r="A39" s="2" t="s">
        <v>22</v>
      </c>
      <c r="B39" s="3">
        <v>26085</v>
      </c>
      <c r="C39" s="2" t="s">
        <v>252</v>
      </c>
      <c r="D39" s="2" t="s">
        <v>253</v>
      </c>
      <c r="E39" s="2" t="s">
        <v>40</v>
      </c>
      <c r="F39" s="2" t="s">
        <v>27</v>
      </c>
      <c r="G39" s="2" t="s">
        <v>251</v>
      </c>
      <c r="H39" s="2" t="s">
        <v>26</v>
      </c>
      <c r="I39" s="2" t="s">
        <v>40</v>
      </c>
      <c r="J39" s="2" t="s">
        <v>19</v>
      </c>
      <c r="K39" s="2" t="s">
        <v>254</v>
      </c>
    </row>
    <row r="40" spans="1:12" ht="64" x14ac:dyDescent="0.2">
      <c r="A40" s="2" t="s">
        <v>256</v>
      </c>
      <c r="B40" s="3">
        <v>33086</v>
      </c>
      <c r="C40" s="2" t="s">
        <v>257</v>
      </c>
      <c r="D40" s="2" t="s">
        <v>258</v>
      </c>
      <c r="E40" s="2" t="s">
        <v>259</v>
      </c>
      <c r="F40" s="2" t="s">
        <v>27</v>
      </c>
      <c r="G40" s="2" t="s">
        <v>255</v>
      </c>
      <c r="H40" s="2" t="s">
        <v>26</v>
      </c>
      <c r="I40" s="2" t="s">
        <v>259</v>
      </c>
      <c r="J40" s="2" t="s">
        <v>19</v>
      </c>
      <c r="K40" s="2" t="s">
        <v>260</v>
      </c>
    </row>
    <row r="41" spans="1:12" ht="32" x14ac:dyDescent="0.2">
      <c r="A41" s="2" t="s">
        <v>262</v>
      </c>
      <c r="B41" s="3">
        <v>39203</v>
      </c>
      <c r="C41" s="2" t="s">
        <v>263</v>
      </c>
      <c r="D41" s="2" t="s">
        <v>265</v>
      </c>
      <c r="E41" s="2" t="s">
        <v>266</v>
      </c>
      <c r="F41" s="2" t="s">
        <v>267</v>
      </c>
      <c r="G41" s="2" t="s">
        <v>261</v>
      </c>
      <c r="H41" s="2" t="s">
        <v>26</v>
      </c>
      <c r="I41" s="2" t="s">
        <v>264</v>
      </c>
      <c r="J41" s="2" t="s">
        <v>19</v>
      </c>
      <c r="K41" s="2" t="s">
        <v>268</v>
      </c>
      <c r="L41" s="2" t="s">
        <v>269</v>
      </c>
    </row>
    <row r="42" spans="1:12" ht="32" x14ac:dyDescent="0.2">
      <c r="A42" s="2" t="s">
        <v>118</v>
      </c>
      <c r="B42" s="3">
        <v>29738</v>
      </c>
      <c r="C42" s="2" t="s">
        <v>271</v>
      </c>
      <c r="D42" s="2" t="s">
        <v>272</v>
      </c>
      <c r="E42" s="2" t="s">
        <v>121</v>
      </c>
      <c r="F42" s="2" t="s">
        <v>273</v>
      </c>
      <c r="G42" s="2" t="s">
        <v>270</v>
      </c>
      <c r="H42" s="2" t="s">
        <v>26</v>
      </c>
      <c r="I42" s="2" t="s">
        <v>121</v>
      </c>
      <c r="J42" s="2" t="s">
        <v>19</v>
      </c>
      <c r="K42" s="2" t="s">
        <v>274</v>
      </c>
    </row>
    <row r="43" spans="1:12" ht="64" x14ac:dyDescent="0.2">
      <c r="A43" s="2" t="s">
        <v>276</v>
      </c>
      <c r="B43" s="3">
        <v>39142</v>
      </c>
      <c r="C43" s="2" t="s">
        <v>277</v>
      </c>
      <c r="D43" s="2" t="s">
        <v>278</v>
      </c>
      <c r="E43" s="2" t="s">
        <v>279</v>
      </c>
      <c r="F43" s="2" t="s">
        <v>281</v>
      </c>
      <c r="G43" s="2" t="s">
        <v>275</v>
      </c>
      <c r="H43" s="2" t="s">
        <v>26</v>
      </c>
      <c r="I43" s="2" t="s">
        <v>280</v>
      </c>
      <c r="J43" s="2" t="s">
        <v>19</v>
      </c>
      <c r="K43" s="2" t="s">
        <v>282</v>
      </c>
    </row>
    <row r="44" spans="1:12" ht="32" x14ac:dyDescent="0.2">
      <c r="A44" s="2" t="s">
        <v>284</v>
      </c>
      <c r="B44" s="3">
        <v>40848</v>
      </c>
      <c r="C44" s="2" t="s">
        <v>285</v>
      </c>
      <c r="D44" s="2" t="s">
        <v>286</v>
      </c>
      <c r="E44" s="2" t="s">
        <v>287</v>
      </c>
      <c r="F44" s="2" t="s">
        <v>288</v>
      </c>
      <c r="G44" s="2" t="s">
        <v>283</v>
      </c>
      <c r="H44" s="2" t="s">
        <v>26</v>
      </c>
      <c r="I44" s="2" t="s">
        <v>287</v>
      </c>
      <c r="J44" s="2" t="s">
        <v>19</v>
      </c>
      <c r="K44" s="2" t="s">
        <v>289</v>
      </c>
    </row>
    <row r="45" spans="1:12" ht="80" x14ac:dyDescent="0.2">
      <c r="A45" s="2" t="s">
        <v>291</v>
      </c>
      <c r="B45" s="3">
        <v>42583</v>
      </c>
      <c r="C45" s="2" t="s">
        <v>292</v>
      </c>
      <c r="D45" s="2" t="s">
        <v>293</v>
      </c>
      <c r="E45" s="2" t="s">
        <v>294</v>
      </c>
      <c r="F45" s="2" t="s">
        <v>295</v>
      </c>
      <c r="G45" s="2" t="s">
        <v>290</v>
      </c>
      <c r="H45" s="2" t="s">
        <v>26</v>
      </c>
      <c r="I45" s="2" t="s">
        <v>294</v>
      </c>
      <c r="J45" s="2" t="s">
        <v>19</v>
      </c>
      <c r="K45" s="2" t="s">
        <v>296</v>
      </c>
    </row>
    <row r="46" spans="1:12" ht="80" x14ac:dyDescent="0.2">
      <c r="A46" s="2" t="s">
        <v>298</v>
      </c>
      <c r="B46" s="3">
        <v>40513</v>
      </c>
      <c r="C46" s="2" t="s">
        <v>299</v>
      </c>
      <c r="D46" s="2" t="s">
        <v>300</v>
      </c>
      <c r="E46" s="2" t="s">
        <v>301</v>
      </c>
      <c r="F46" s="2" t="s">
        <v>303</v>
      </c>
      <c r="G46" s="2" t="s">
        <v>297</v>
      </c>
      <c r="H46" s="2" t="s">
        <v>302</v>
      </c>
      <c r="I46" s="2" t="s">
        <v>301</v>
      </c>
      <c r="J46" s="2" t="s">
        <v>19</v>
      </c>
      <c r="K46" s="2" t="s">
        <v>304</v>
      </c>
    </row>
    <row r="47" spans="1:12" ht="32" x14ac:dyDescent="0.2">
      <c r="A47" s="2" t="s">
        <v>306</v>
      </c>
      <c r="B47" s="3">
        <v>41214</v>
      </c>
      <c r="C47" s="2" t="s">
        <v>307</v>
      </c>
      <c r="D47" s="2" t="s">
        <v>308</v>
      </c>
      <c r="E47" s="2" t="s">
        <v>309</v>
      </c>
      <c r="F47" s="2" t="s">
        <v>311</v>
      </c>
      <c r="G47" s="2" t="s">
        <v>305</v>
      </c>
      <c r="H47" s="2" t="s">
        <v>26</v>
      </c>
      <c r="I47" s="2" t="s">
        <v>310</v>
      </c>
      <c r="J47" s="2" t="s">
        <v>19</v>
      </c>
      <c r="K47" s="2" t="s">
        <v>312</v>
      </c>
    </row>
    <row r="48" spans="1:12" ht="32" x14ac:dyDescent="0.2">
      <c r="A48" s="2" t="s">
        <v>314</v>
      </c>
      <c r="B48" s="3">
        <v>23833</v>
      </c>
      <c r="C48" s="2" t="s">
        <v>315</v>
      </c>
      <c r="D48" s="2" t="s">
        <v>316</v>
      </c>
      <c r="E48" s="2" t="s">
        <v>317</v>
      </c>
      <c r="F48" s="2" t="s">
        <v>27</v>
      </c>
      <c r="G48" s="2" t="s">
        <v>313</v>
      </c>
      <c r="H48" s="2" t="s">
        <v>26</v>
      </c>
      <c r="I48" s="2" t="s">
        <v>317</v>
      </c>
      <c r="J48" s="2" t="s">
        <v>19</v>
      </c>
      <c r="K48" s="2" t="s">
        <v>28</v>
      </c>
    </row>
    <row r="49" spans="1:11" ht="32" x14ac:dyDescent="0.2">
      <c r="A49" s="2" t="s">
        <v>184</v>
      </c>
      <c r="B49" s="3">
        <v>31321</v>
      </c>
      <c r="C49" s="2" t="s">
        <v>319</v>
      </c>
      <c r="D49" s="2" t="s">
        <v>320</v>
      </c>
      <c r="E49" s="2" t="s">
        <v>321</v>
      </c>
      <c r="F49" s="2" t="s">
        <v>188</v>
      </c>
      <c r="G49" s="2" t="s">
        <v>318</v>
      </c>
      <c r="H49" s="2" t="s">
        <v>26</v>
      </c>
      <c r="I49" s="2" t="s">
        <v>321</v>
      </c>
      <c r="J49" s="2" t="s">
        <v>19</v>
      </c>
      <c r="K49" s="2" t="s">
        <v>322</v>
      </c>
    </row>
    <row r="50" spans="1:11" ht="32" x14ac:dyDescent="0.2">
      <c r="A50" s="2" t="s">
        <v>125</v>
      </c>
      <c r="B50" s="3">
        <v>26816</v>
      </c>
      <c r="C50" s="2" t="s">
        <v>324</v>
      </c>
      <c r="D50" s="2" t="s">
        <v>325</v>
      </c>
      <c r="E50" s="2" t="s">
        <v>25</v>
      </c>
      <c r="F50" s="2" t="s">
        <v>27</v>
      </c>
      <c r="G50" s="2" t="s">
        <v>323</v>
      </c>
      <c r="H50" s="2" t="s">
        <v>26</v>
      </c>
      <c r="I50" s="2" t="s">
        <v>25</v>
      </c>
      <c r="J50" s="2" t="s">
        <v>19</v>
      </c>
      <c r="K50" s="2" t="s">
        <v>182</v>
      </c>
    </row>
    <row r="51" spans="1:11" ht="32" x14ac:dyDescent="0.2">
      <c r="A51" s="2" t="s">
        <v>327</v>
      </c>
      <c r="B51" s="3">
        <v>29007</v>
      </c>
      <c r="C51" s="2" t="s">
        <v>328</v>
      </c>
      <c r="D51" s="2" t="s">
        <v>329</v>
      </c>
      <c r="E51" s="2" t="s">
        <v>87</v>
      </c>
      <c r="F51" s="2" t="s">
        <v>330</v>
      </c>
      <c r="G51" s="2" t="s">
        <v>326</v>
      </c>
      <c r="H51" s="2" t="s">
        <v>26</v>
      </c>
      <c r="I51" s="2" t="s">
        <v>87</v>
      </c>
      <c r="J51" s="2" t="s">
        <v>19</v>
      </c>
      <c r="K51" s="2" t="s">
        <v>331</v>
      </c>
    </row>
    <row r="52" spans="1:11" x14ac:dyDescent="0.2">
      <c r="G52" s="1" t="s">
        <v>332</v>
      </c>
      <c r="H52" s="1">
        <f>COUNTIF(H1:H51, "*Employee*")</f>
        <v>1</v>
      </c>
      <c r="I52" s="2" t="s">
        <v>333</v>
      </c>
      <c r="J52" s="2">
        <f>COUNTIF(J1:J51, "*Yes*")</f>
        <v>3</v>
      </c>
    </row>
    <row r="53" spans="1:11" x14ac:dyDescent="0.2">
      <c r="G53" s="1" t="s">
        <v>334</v>
      </c>
      <c r="H53" s="1">
        <f>COUNTIF(H1:H51, "*National Lab*")</f>
        <v>48</v>
      </c>
      <c r="I53" s="2" t="s">
        <v>335</v>
      </c>
      <c r="J53" s="2">
        <f>COUNTIF(J1:J51, "Yes, National Lab")</f>
        <v>3</v>
      </c>
    </row>
    <row r="54" spans="1:11" x14ac:dyDescent="0.2">
      <c r="G54" s="1" t="s">
        <v>336</v>
      </c>
      <c r="H54" s="1">
        <f>COUNTIF(H1:H51, "*Contractor*")</f>
        <v>0</v>
      </c>
    </row>
    <row r="55" spans="1:11" ht="32" x14ac:dyDescent="0.2">
      <c r="G55" s="1" t="s">
        <v>337</v>
      </c>
      <c r="H55" s="1">
        <f>COUNTIF(H1:H51, "False Positive; Search Rerun")</f>
        <v>0</v>
      </c>
    </row>
    <row r="56" spans="1:11" ht="32" x14ac:dyDescent="0.2">
      <c r="G56" s="1" t="s">
        <v>338</v>
      </c>
      <c r="H56" s="1">
        <f>COUNTIF(H1:H51, "False Positive")</f>
        <v>0</v>
      </c>
    </row>
    <row r="57" spans="1:11" x14ac:dyDescent="0.2">
      <c r="G57" s="1" t="s">
        <v>339</v>
      </c>
      <c r="H57" s="1">
        <f>COUNTIF(H1:H51, "Unsure")</f>
        <v>2</v>
      </c>
    </row>
    <row r="58" spans="1:11" x14ac:dyDescent="0.2">
      <c r="G58" s="2" t="s">
        <v>340</v>
      </c>
      <c r="H58" s="2">
        <f>COUNTIF(H1:H51, "*Couldn't*")</f>
        <v>0</v>
      </c>
    </row>
    <row r="59" spans="1:11" ht="32" x14ac:dyDescent="0.2">
      <c r="G59" s="2" t="s">
        <v>341</v>
      </c>
      <c r="H59" s="2">
        <f>COUNTIF(H1:H51, "No access")</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2017-07-11T21:49:38Z</dcterms:created>
  <dcterms:modified xsi:type="dcterms:W3CDTF">2017-07-11T23:26:27Z</dcterms:modified>
</cp:coreProperties>
</file>