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PNNLAudit/"/>
    </mc:Choice>
  </mc:AlternateContent>
  <bookViews>
    <workbookView xWindow="640" yWindow="118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<sst xmlns="http://schemas.openxmlformats.org/spreadsheetml/2006/main" count="508" uniqueCount="382">
  <si>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</si>
  <si>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</si>
  <si>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</si>
  <si>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</si>
  <si>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</si>
  <si>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</si>
  <si>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</si>
  <si>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</si>
  <si>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</si>
  <si>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</si>
  <si>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</si>
  <si>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</si>
  <si>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10.1130/2015.2513(11)</t>
  </si>
  <si>
    <t>Late Jurassic Margin of Laurasia–A Record of Faulting Accommodating Plate Rotation The record of volcanism in the Brushy Basin Member of the Morrison Formation: Implications for the Late Jurassic of western North America</t>
  </si>
  <si>
    <t>Book</t>
  </si>
  <si>
    <t>No Access</t>
  </si>
  <si>
    <t>10.1109/IPCon.2014.6994960</t>
  </si>
  <si>
    <t>2014 IEEE Photonics Conference</t>
  </si>
  <si>
    <t>Vesicle photonics in biology with a focus on single cell analysis</t>
  </si>
  <si>
    <t>1) Andreas E. Vasdekis; 2) Evan A. Scott, Jeffrey A. Hubbell, Demetri Psaltis</t>
  </si>
  <si>
    <t>1) Environmental Molecular Sciences Laboratory, Pacific Northwest National Laboratory, PO Box 999, Richland, WA, 99352, USA;</t>
  </si>
  <si>
    <t>1) Environmental Molecular Sciences Laboratory, Pacific Northwest National Laboratory, PO Box 999, Richland, WA, 99352, USA;
2) Ecole Polytechnique Fédérale de Lausanne, CH-1015, Lausanne, Switzerland.</t>
  </si>
  <si>
    <t>National Lab</t>
  </si>
  <si>
    <t>U.S. Government work not protected by U.S. copyright</t>
  </si>
  <si>
    <t>Yes, National Lab</t>
  </si>
  <si>
    <t>N/A</t>
  </si>
  <si>
    <t>10.1016/j.jnucmat.2009.03.017</t>
  </si>
  <si>
    <t>Journal of Nuclear Materials
Volume 392, Issue 2, 15 July 2009, Pages 292-300</t>
  </si>
  <si>
    <t>Phase-field modeling of gas bubbles and thermal conductivity evolution in nuclear fuels</t>
  </si>
  <si>
    <t>Shenyang Hu a, Charles H. Henager Jr. a, Howard L. Heinisch a, Marius Stan b, Michael I. Baskes b, Steven M. Valone b</t>
  </si>
  <si>
    <t>a Pacific Northwest National Laboratory, Richland, WA 99352, USA
b Los Alamos National Laboratory, Los Alamos, NM 87544, USA</t>
  </si>
  <si>
    <t>Published by Elsevier B.V.</t>
  </si>
  <si>
    <t>No</t>
  </si>
  <si>
    <t>This work was supported at Pacific Northwest National Laboratory and Los Alamos National Laboratory by the US Department of Energy. PNNL is operated for the US Department of Energy by Battelle Memorial Institute under Contract DE-AC06-76RLO 1830. S.Y. Hu wants to thank Dr Ken Geelhood and Dr Rick Kurtz at PNNL and Dr Xiang-Yang Liu at LANL for their helpful discussions.</t>
  </si>
  <si>
    <t>10.1016/j.chemosphere.2010.03.005</t>
  </si>
  <si>
    <t>Chemosphere
Volume 79, Issue 8, May 2010, Pages 807-813</t>
  </si>
  <si>
    <t>Desorption behavior of carbon tetrachloride and chloroform in contaminated low organic carbon aquifer sediments</t>
  </si>
  <si>
    <t>Robert G. Riley a, James E. Szecsody a, Debbie S. Sklarew a, Alex V. Mitroshkov a, Philip M. Gent b, Christopher F. Brown a, Christopher J. Thompson a</t>
  </si>
  <si>
    <t>a Pacific Northwest National Laboratory, Richland, WA 99354, United States
b CH2M Hill Plateau Remediation Company (CHPRC), Richland, WA 99352, United States</t>
  </si>
  <si>
    <t>a Pacific Northwest National Laboratory, Richland, WA 99354, United States</t>
  </si>
  <si>
    <t>© 2010 Elsevier Ltd. All rights reserved.</t>
  </si>
  <si>
    <t>This research was supported by the US Department of Energy (DOE) through the Environmental Management Science Program (EMSP) and by Fluor Hanford Inc. Pacific Northwest National Laboratory is operated for the DOE by Battelle Memorial Institute under contract DE-AC06-76RLO 1830.</t>
  </si>
  <si>
    <t>10.1175/JCLI-D-12-00776.1</t>
  </si>
  <si>
    <t>Journal of Climate; Boston 26.19(Oct 1, 2013): 7464-7488.</t>
  </si>
  <si>
    <t>Interdecadal Connection between Arctic Temperature and Summer Precipitation over the Yangtze River Valley in the CMIP5 Historical Simulations</t>
  </si>
  <si>
    <t>1) YUEFENG LI; 2) L. RUBY LEUNG; 3) ZINIU XIAO; 4) MIN WEI; 5) QINGQUAN LI</t>
  </si>
  <si>
    <t>1) Pacific Northwest National Laboratory, Richland, Washington, and China Meteorological Administration &amp; Training Center, WMO Regional Training Center, Beijing, China;
2) Pacific Northwest National Laboratory, Richland, Washington;
3) China Meteorological Administration Training Center, WMO Regional Training Center, Beijing, China;
4) National Meteorological Information Center, Beijing, China;
5) National Climate Center, Beijing, China</t>
  </si>
  <si>
    <t>1) Pacific Northwest National Laboratory, Richland, Washington, and China Meteorological Administration &amp; Training Center, WMO Regional Training Center, Beijing, China;
2) Pacific Northwest National Laboratory, Richland, Washington;</t>
  </si>
  <si>
    <t>Copyright American Meteorological Society</t>
  </si>
  <si>
    <t>This study was supported by the Office of Science of the U.S. Department of Energy as part of the Regional and Global Climate Modeling Program, which supported the bilateral agreement between the U.S. Department of Energy and China Ministry of Science and Technology on regional climate research. Pacific Northwest National Laboratory is operated for the U.S. Department of Energy by Battelle Memorial Institute under Contract DE-AC05-76RLO1830. This work is also supported by the National Important Basic Research Program of China (2012CB957804) and by the Special Fund for Meteorological Scientific Research in the Public Interest of China Meteorological Administration (Grant GYHY201006022). The authors are grateful for the comments and suggestions provided by three anonymous reviewers that helped improve the paper.</t>
  </si>
  <si>
    <t>10.1029/2011JD016746</t>
  </si>
  <si>
    <t>Journal of Geophysical Research: Atmospheres (1984–2012) &gt; Vol 117 Issue D7</t>
  </si>
  <si>
    <t>Iron speciation and mixing in single aerosol particles from the Asian continental outflow</t>
  </si>
  <si>
    <t>Ryan C. Moffet 1,2, Hiroshi Furutani 3, Tobias C. Rödel 1,4, Tobias R. Henn 1,4, Peter O. Sprau 1,4, Alexander Laskin 5, Mitsuo Uematsu 3 andMary K. Gilles 1</t>
  </si>
  <si>
    <t>1 Chemical Sciences Division, Lawrence Berkeley National Laboratory, Berkeley, California, USA
2 Department of Chemistry, University of the Pacific, Stockton, California, USA
3 Atmosphere and Ocean Research Institute, University of Tokyo, Chiba, Japan
4 Department of Physics, University of Würzburg, Würzburg, Germany
5 W. R. Wiley Environmental Molecular Sciences Laboratory, Pacific Northwest National Laboratory, Richland, Washington, USA</t>
  </si>
  <si>
    <t>1 Chemical Sciences Division, Lawrence Berkeley National Laboratory, Berkeley, California, USA
5 W. R. Wiley Environmental Molecular Sciences Laboratory, Pacific Northwest National Laboratory, Richland, Washington, USA</t>
  </si>
  <si>
    <t>Copyright 2012 by the American Geophysical Union</t>
  </si>
  <si>
    <t>The authors gratefully acknowledge partialsupport by the U.S. Department of Energy’s Atmospheric System Research,an Office of Science, Office of Biological and Environmental Research pro-gram. R.C.M. acknowledges additional financial support from a LawrenceBerkeley National Laboratory Seaborg Fellowship. The STXM/NEXAFSparticle analysis was performed at beamlines 11.0.2 and 5.3.2 at theAdvanced Light Source at Lawrence Berkeley National Laboratory. Theassistance and support of T. Tyliszczak and A. L. D. Kilcoyne with theseinstruments is greatly appreciated. The work at the Advanced Light Sourcewas supported by the Director, Office of Science, Office of Basic EnergySciences, of the U.S. Department of Energy under contract DE-AC02-05CH11231. The SEM/EDX particle analysis was performed in the Envi-ronmental Molecular Sciences Laboratory, a national scientific user facilitysponsored by the Department of Energy’s Office of Biological and Environ-mental Research at Pacific Northwest National Laboratory. PNNL is oper-ated by the U.S. Department of Energy by Battelle Memorial Instituteunder contract DE-AC06-76RL0. T.R.H., P.O.S., and T.C.R. acknowledgethe student exchange program between the University of Würzburg andU. C. Berkeley (curator A. Forchel, Würzburg and NSF IGERT programat UCB, DGE-0333455, Nanoscale Science and Engineering–From Build-ing Blocks to Functional Systems). Analyses and visualizations used inthis paper were produced with the Giovanni online data system, devel-oped and maintained by the NASA GES DISC. We also acknowledge he MODIS mission scientists and associated NASA personnel for theproduction of the data used in this research effort</t>
  </si>
  <si>
    <t>10.1043/0033-7587(2002)158[0302:DTNSOT].0.CO;2</t>
  </si>
  <si>
    <t>Couldn't Locate</t>
  </si>
  <si>
    <t>10.1109/ICSE.2013.6606783</t>
  </si>
  <si>
    <t>2013 35th International Conference on Software Engineering (ICSE)</t>
  </si>
  <si>
    <t>2nd International Workshop on Software Engineering Challenges for the Smart Grid (SE4SG 2013)</t>
  </si>
  <si>
    <t>1) Ian Gorton; 2) Heiko Koziolek; 3) Yan Liu; 4) Anne Koziolek; 5) Mazeiar Salehie</t>
  </si>
  <si>
    <t>1) Pacific Northwest National Lab, Richland, WA, USA;
2) Industrial Software Systems ABB Corporate Research Ladenburg, Germany;
3) Concordia University Montreal, Canada;
4) Karlsruhe Institute of Technology Karlsruhe, Germany;
5) Lero Software Engineering Research Centre Limerick, Ireland</t>
  </si>
  <si>
    <t>1) Pacific Northwest National Lab, Richland, WA, USA;</t>
  </si>
  <si>
    <t xml:space="preserve">© 2013 IEEE </t>
  </si>
  <si>
    <t>10.1109/TPWRS.2009.2033801</t>
  </si>
  <si>
    <t>IEEE Transactions on Power Systems
Year: 2010, Volume: 25, Issue: 2</t>
  </si>
  <si>
    <t>Probing Signal Design for Power System Identification</t>
  </si>
  <si>
    <t>1) J. W. Pierre; 2) N. Zhou, F. K. Tuffner, and J. F. Hauer; 3) D. J. Trudnowski; 4) W. A. Mittelstadt</t>
  </si>
  <si>
    <t>1) Department of Electrical and Computer Engineering, University of Wyoming, Laramie, WY 82071 USA;
2) Pacific Northwest National Laboratory, Richland, WA 99352 USA;
3) Department of Electrical Engineering, Montana Tech, Butte, MT 59701 USA;
4) Bonneville Power Administration, Portland, OR 97232 USA</t>
  </si>
  <si>
    <t>2) Pacific Northwest National Laboratory, Richland, WA 99352 USA;</t>
  </si>
  <si>
    <t>© 2009 IEEE</t>
  </si>
  <si>
    <t>This work was supported in part by the U.S. Department of Energy under grant DE-FC26- 06NT42750 and DE-FG02-03ER46044. The Pacific Northwest National Laboratory is operated by Battelle for the U.S. Department of Energy under Contract DE-AC05-76RL01830. Paper no. TPWRS-00128-2009.</t>
  </si>
  <si>
    <t>10.1016/j.atmosenv.2005.05.032</t>
  </si>
  <si>
    <t>Atmospheric Environment
Volume 39, Issue 29, September 2005, Pages 5291-5306</t>
  </si>
  <si>
    <t>Simulated sensitivity of seasonal ozone exposure in the Great Lakes region to changes in anthropogenic emissions in the presence of interannual variability</t>
  </si>
  <si>
    <t>Jerome D. Fast a, Warren E. Heilman b</t>
  </si>
  <si>
    <t>a Pacific Northwest National Laboratory, Richland, WA 99352, USA 
b USDA Forest Service, East Lansing, MI, USA</t>
  </si>
  <si>
    <t xml:space="preserve"> National Lab; Employee</t>
  </si>
  <si>
    <t>© 2005 Published by Elsevier Ltd.</t>
  </si>
  <si>
    <t>This research was supported by the USDA Forest Service under Interagency Agreement ♯ 02-IA-11231300-047. This research was performed in part using the Molecular Science Computing Facility (MSCF) in The William R. Wiley Environmental Molecular Sciences Laboratory, a national scientific user facility sponsored by The U.S DOE and located at PNNL. The Pacific Northwest National Laboratory is operated for the DOE by Battelle Memorial Institute under contract DE-AC06-766RLO 1830. We thank Timothy Trapp (Wisconsin Department of Natural Resources) for providing the Badger ferry ozone data and Mary Anne Carroll (University of Michigan) for providing the PROPHET ozone data. Ozone data were provided by the US EPA and the Environment Canada's NAPS network. We greatly appreciate the comments from two anonymous reviewers that improved this manuscript.</t>
  </si>
  <si>
    <t>10.2138/am.2006.1807</t>
  </si>
  <si>
    <t>American Mineralogist 91(1)</t>
  </si>
  <si>
    <t>Effects of pH, temperature, and aqueous organic material on the dissolution kinetics of meta-autunite minerals, (Na, Ca)2−1[(UO2)(PO4)]2· 3H2O</t>
  </si>
  <si>
    <t>Dawn M. Wellman 1,2, Jonathan P. Icenhower 1, Amy P. Gamerdinger 3 and Steven W. Forrester 4</t>
  </si>
  <si>
    <t>1 Pacific Northwest National Laboratory, Applied Geology and Geochemisty, P.O. Box 999, K6-81, Richland, Washington 99352, U.S.A.
2 Department of Chemistry, Washington State University, Pullman, Washington 99164, U.S.A.
3 Department of Soil, Water, and Environmental Science, University of Arizona, 429 Shantz Building 38, Tucson, Arizona 85721, U.S.A.
4 Department of Geology, Washington State University, Pullman, Washington 99164, U.S.A.</t>
  </si>
  <si>
    <t>1 Pacific Northwest National Laboratory, Applied Geology and Geochemisty, P.O. Box 999, K6-81, Richland, Washington 99352, U.S.A.</t>
  </si>
  <si>
    <t>© 2006 American Mineralogist</t>
  </si>
  <si>
    <t>This work was supported by the Environmental Management Sciences Program, Office of Biological and Environmental Research, U.S. Department of Energy under Contract DE-AC06-76RL01830. Dawn Wellman was partially supported by the NSF Integrative Graduate Education and Research Training (IGERT) grant under NSF grant DGE-9972817 to the Center for Multiphase Environmental Research at Washington State University. We gratefully acknowledge the efforts of K.M Geiszler and S.R. Baum in conducting ICP-OES and ICP-MS analyses, and B.W. Arey for assistance with the SEM work.</t>
  </si>
  <si>
    <t>10.1109/PES.2009.5275369</t>
  </si>
  <si>
    <t>2009 IEEE Power &amp; Energy Society General Meeting</t>
  </si>
  <si>
    <t>Simulating demand participation in market operations</t>
  </si>
  <si>
    <t>1) D. P. Chassin, S. E. Widergren</t>
  </si>
  <si>
    <t>1) Pacific Northwest National Laboratory in Richland, Washington 99352</t>
  </si>
  <si>
    <t>©2009 IEEE</t>
  </si>
  <si>
    <t>Development of GridLAB-D is funded by the US Department of Energy and managed by Pacific Northwest National Laboratory, which is operated by Battelle Memorial Institute for the US Department of Energy under contract DEAC65-76RLO1830.</t>
  </si>
  <si>
    <t>10.1016/j.dib.2015.03.002</t>
  </si>
  <si>
    <t>Data in Brief
Volume 4, September 2015, Pages 83-86</t>
  </si>
  <si>
    <t>24-hour human urine and serum profiles of bisphenol A following ingestion in soup: Individual pharmacokinetic data and emographics</t>
  </si>
  <si>
    <t>Justin G. Teeguarden a,b, Nathan C. Twaddle c, Mona I. Churchwell c, Xiaoxia Yang c, Jeffrey W. Fisher c, Liesel M. Seryak d, Daniel R. Doerge c</t>
  </si>
  <si>
    <t>a Health Effects and Exposure Science, Pacific Northwest National Laboratory, Richland, WA 99352, USA 
b Department of Environmental and Molecular Toxicology, Oregon State University, Corvallis, OR 93771, USA
c Division of Biochemical Toxicology, National Center for Toxicological Research, U.S. Food and Drug Administration, Jefferson, AR 72079, USA
d Division of Epidemiology, College of Public Health, The Ohio State University, Columbus, OH 43210, USA</t>
  </si>
  <si>
    <t>a Health Effects and Exposure Science, Pacific Northwest National Laboratory, Richland, WA 99352, USA 
c Division of Biochemical Toxicology, National Center for Toxicological Research, U.S. Food and Drug Administration, Jefferson, AR 72079, USA</t>
  </si>
  <si>
    <t>This is an open access article under the CC BY license</t>
  </si>
  <si>
    <t>10.1029/2007JD008782</t>
  </si>
  <si>
    <t>Journal of Geophysical Research: Atmospheres (1984–2012) &gt; Vol 113 Issue D13</t>
  </si>
  <si>
    <t>Model for Simulating Aerosol Interactions and Chemistry (MOSAIC)</t>
  </si>
  <si>
    <t>Rahul A. Zaveri 1, Richard C. Easter 1, Jerome D. Fast 1 andLeonard K. Peters 2</t>
  </si>
  <si>
    <t>1 Atmospheric Science and Global Change Division, Pacific Northwest National Laboratory, Richland, Washington, USA
2 Global Laboratory Operations, Battelle, Richland, Washington, USA</t>
  </si>
  <si>
    <t>1 Atmospheric Science and Global Change Division, Pacific Northwest National Laboratory, Richland, Washington, USA</t>
  </si>
  <si>
    <t>Copyright 2008 by the American Geophysical Union.</t>
  </si>
  <si>
    <t>The authors thank A. Nenes of GeorgiaTech, Atlanta, for providing a copy of the ISORROPIA code and assistingin comparing its performance with MOSAIC. The authors are grateful to D.Dabdub of University of California, Irvine, for assistance with the 1987SCAQS data set, and A. S. Wexler of University of California, Davis, formany helpful comments on the draft manuscript. R.A.Z. is also thankful toC. M. Berkowitz and S. J. Ghan at PNNL for their support throughout thiswork. Funding for this research was provided by the U.S. Department ofEnergy (DOE) under the auspices of the Atmospheric Science Program ofthe Office of Biological and Environmental Research, the NASA EarthScience Enterprise under grant NAGW 3367, and Pacific NorthwestNational Laboratory (PNNL) Laboratory Directed Research and Develop-ment (LDR D) program. Part of the work leading to this paper wasperformed while R.A.Z. and L.K.P. were at Virginia Polytechnic Instituteand State University, Blacksburg, Virginia. Pacific Northwest NationalLaboratory is operated for the U.S. Department of Energy by BattelleMemorial Institute under contract DE-AC06-76RLO 1830.</t>
  </si>
  <si>
    <t>10.1109/TPWRD.2016.2613411</t>
  </si>
  <si>
    <t>IEEE Transactions on Power Delivery
Year: 2017, Volume: 32, Issue: 1</t>
  </si>
  <si>
    <t>Dynamic State Estimation-Based Protection: Status and Promise</t>
  </si>
  <si>
    <t>1) A. P. S. Meliopoulos, Y. Liu, R. Fan, L. Sun, and Z. Tan; 2) G. J. Cokkinides; 3) P. Myrda; 4) R. Huang</t>
  </si>
  <si>
    <t>1) School of Electrical and Computer Engineering, Georgia Institute of Technology, Atlanta, GA 30339;
2)  University of South Carolina, Columbia, SC 29208 USA;
3) Electric Power Research Institute, Orland Park, IL 60467 USA;
4) Pacific Northwest National Laboratory, Richland,WA 99354 USA</t>
  </si>
  <si>
    <t>4) Pacific Northwest National Laboratory, Richland,WA 99354 USA</t>
  </si>
  <si>
    <t>© 2016 IEEE</t>
  </si>
  <si>
    <t>10.1002/hyp.10280</t>
  </si>
  <si>
    <t>Hydrological Processes &gt; Vol 29 Issue 6</t>
  </si>
  <si>
    <t>Advances in interpretation of subsurface processes with time-lapse electrical imaging</t>
  </si>
  <si>
    <t>K. Singha 1, F. D. Day-Lewis 2, T. Johnson 3 andL. D. Slater 4</t>
  </si>
  <si>
    <t>1 Hydrologic Sciences and Engineering Program, Colorado School of Mines, Golden, CO, USA
2 Office of Groundwater, Branch of Geophysics, U.S. Geological Survey, Storrs, CT, USA
3 Pacific Northwest National Laboratory, Richland, WA, USA
4 Department of Earth and Environmental Sciences, Rutgers University - Newark, Newark, NJ, USA</t>
  </si>
  <si>
    <t>2 Office of Groundwater, Branch of Geophysics, U.S. Geological Survey, Storrs, CT, USA
3 Pacific Northwest National Laboratory, Richland, WA, USA</t>
  </si>
  <si>
    <t>Copyright © 2014 John Wiley &amp; Sons, Ltd</t>
  </si>
  <si>
    <t>This research was supported in part by National Science Foundation Grant EAR-0747629 and Environmental Protection Agency Region 1 and the U.S. Geological Survey's Toxic Substances Hydrology Program and Groundwater Resources Program. We thank two anonymous reviews and Burke Minsley for thoughtful feedback. Any use of trade, firm, or product names is for descriptive purposes only and does not imply endorsement by the US Government.</t>
  </si>
  <si>
    <t>10.1002/wrcr.20146</t>
  </si>
  <si>
    <t>Water Resources Research &gt; Vol 49 Issue 6</t>
  </si>
  <si>
    <t>Monthly river flow simulation with a joint conditional density estimation network</t>
  </si>
  <si>
    <t>Chao Li 1, Vijay P. Singh 1,2 andAshok K. Mishra 3</t>
  </si>
  <si>
    <t>1 Department of Biological &amp; Agricultural Engineering, Texas A&amp;M University, College Station, Texas, USA
2 Department of Civil &amp; Environmental Engineering, Texas A&amp;M University, College Station, Texas, USA
3 Pacific Northwest National Laboratory, Richland, Washington, USA</t>
  </si>
  <si>
    <t>3 Pacific Northwest National Laboratory, Richland, Washington, USA</t>
  </si>
  <si>
    <t>©2013. American Geophysical Union. All Rights Reserved.</t>
  </si>
  <si>
    <t>This work was financially supported in part by the U.S. Geological Survey (USGS, project 2009TX334G) and TWRI through the project “Hydrological Drought Characterization for Texas Under Climate Change, With Implications for Water Resources Planning and Management.”</t>
  </si>
  <si>
    <t>10.1016/j.chemgeo.2016.02.016</t>
  </si>
  <si>
    <t>Chemical Geology
Volume 427, 1 June 2016, Pages 54-64</t>
  </si>
  <si>
    <t>Desorption mechanisms of phosphate from ferrihydrite and goethite surfaces</t>
  </si>
  <si>
    <t>Lelde Krumina a, Janice P.L. Kenney b, John S. Loring c, Per Persson a</t>
  </si>
  <si>
    <t>a Centre of Environmental and Climate Research &amp; Department of Biology, Lund University, SE 223 62, Lund, Sweden
b Department of Earth Science and Engineering, Imperial College London, SW7 2AZ London, UK
c Pacific Northwest National Laboratory, Richland, WA 99352, USA</t>
  </si>
  <si>
    <t>c Pacific Northwest National Laboratory, Richland, WA 99352, USA</t>
  </si>
  <si>
    <t>© 2016 Elsevier B.V. All rights reserved.</t>
  </si>
  <si>
    <t>This manuscript was significantly improved by the helpful comments and suggestions provided by three anonymous reviewers and the editor. The Swedish Research Council (Grant no. 621-2012-3890), the Knut &amp; Alice Wallenberg Foundation, the Crafoord Foundation, and the Faculty of Science, Lund University supported this work. A large part of the experimental work was conducted at the Vibrational Spectroscopy Core Facility, Umeå University. The platform manager, Dr. András Gorzsas, is gratefully acknowledged for his generous support.</t>
  </si>
  <si>
    <t>10.1109/MC.2016.315</t>
  </si>
  <si>
    <t>Computer
Year: 2016, Volume: 49, Issue: 10</t>
  </si>
  <si>
    <t>New Frontiers in Energy-Efficient Computing</t>
  </si>
  <si>
    <t>1) Vladimir Getov; 2) Adolfy Hoisie; 3) Pradip Bose</t>
  </si>
  <si>
    <t>1) University of Westminster;
2) Pacific Northwest National Laboratory;
3) IBM T.J. Watson Research Center</t>
  </si>
  <si>
    <t>2) Pacific Northwest National Laboratory;</t>
  </si>
  <si>
    <t>10.1126/science.1154833</t>
  </si>
  <si>
    <t>Science
New Series, Vol. 320, No. 5873 (Apr. 11, 2008), pp. 218-222</t>
  </si>
  <si>
    <t>Linked Reactivity at Mineral-Water Interfaces through Bulk Crystal Conduction</t>
  </si>
  <si>
    <t>1)  Svetlana V. Yanina and Kevin M. Rosso</t>
  </si>
  <si>
    <t>1)  Chemical and Materials Sciences Division, Pacific Northwest National Laboratory, Post Office Box 999, MSIN K8-96, Richland, WA 99352, USA.</t>
  </si>
  <si>
    <t>This research was supported by the U.S. Department of Energy (DOE), Office of Basic Energy Sciences, Geosciences Program. It was performed at the William R. Wiley Environmental Molecular Sciences Laboratory (EMSL) at the Pacific Northwest National Laboratory (PNNL). The EMSL is funded by the DOE Office of Biological and Environmental Research. PNNL is operated by Battelle for the DOE under contract DE-AC06-76RLO 1830. We gratefully acknowledge the assistance of C. Wang for TEM; B. Arey for scanning electron microscopy; D. McCready for pole reflection x-ray diffraction; Y. Lin for access to electrochemistry apparatus; and A. Felmy, E. Ilton, and ]. Amonette for comments on an early version of this manuscript.</t>
  </si>
  <si>
    <t>10.1061/(ASCE)WR.1943-5452.0000365</t>
  </si>
  <si>
    <t>Journal of Water Resources Planning and Management/ Volume 140 Issue 5</t>
  </si>
  <si>
    <t>Incorporating Reanalysis-Based Short-Term Forecasts from a Regional Climate Model in an Irrigation Scheduling Optimization Problem</t>
  </si>
  <si>
    <t>Mohamad I. Hejazi 1; Ximing Cai, M. 2; Xing Yuan 3; Xin-Zhong Liang 4; and Praveen Kumar, M. 5</t>
  </si>
  <si>
    <t>1 Scientist, Joint Global Change Research Institute, Univ. of Maryland, Pacific Northwest National Laboratory, 5825 University Research Court, Suite 3500, College Park, MD 20740; formerly, Postdoctoral Fellow, Dept. of Civil and Environmental Engineering, Univ. of Illinois, Urbana, IL 61801. 
2 Professor, Dept. of Civil and Environmental Engineering, Univ. of Illinois, 2535c Hydrosystems Laboratory, 301 N. Mathews Ave., Urbana, IL 61801
3 Associate Climate Specialist, Dept. of Civil and Environmental Engineering, Princeton Univ., E318 Engineering Quad, Princeton, NJ 08544; formerly, Postdoctoral Research Associate, Illinois State Water Survey, Dept. of Natural Resources, Univ. of Illinois, Urbana, IL. 
4 Professor, Dept. of Atmospheric and Oceanic Science, Univ. of Maryland, 5825 University Research Court, Suite 4001, College Park, MD 20740; formerly, Professor, Dept. of Atmospheric Sciences, Univ. of Illinois, Urbana, IL, and Illinois State Water Survey, Dept. of Natural Resources, Univ. of Illinois, Urbana, IL. 
5 Professor, Dept. of Civil and Environmental Engineering, Univ. of Illinois, 2527B Hydrosystems Laboratory, 301 N. Mathews Ave., Urbana, IL 61801.</t>
  </si>
  <si>
    <t xml:space="preserve">1 Scientist, Joint Global Change Research Institute, Univ. of Maryland, Pacific Northwest National Laboratory, 5825 University Research Court, Suite 3500, College Park, MD 20740; formerly, Postdoctoral Fellow, Dept. of Civil and Environmental Engineering, Univ. of Illinois, Urbana, IL 61801. </t>
  </si>
  <si>
    <t>© ASCE</t>
  </si>
  <si>
    <t>The funding support for this study came from NASA grant NNX08AL94G. The authors appreciate the constructive comments by the AE and the anonymous reviewers.</t>
  </si>
  <si>
    <t>10.1111/j.1541-0072.2006.00199.x</t>
  </si>
  <si>
    <t xml:space="preserve">Policy Studies Journal &gt; Vol 34 Issue 4 </t>
  </si>
  <si>
    <t>Comparison of DOE and Army Advisory Boards: Application of a Conceptual Framework for Evaluating Public Participation in Environmental Risk Decision Making</t>
  </si>
  <si>
    <t>1) Kristi M. Branch andJudith A. Bradbury</t>
  </si>
  <si>
    <t>1) Pacific Northwest National Laboratory</t>
  </si>
  <si>
    <t>© 2006 The Policy Studies Journal</t>
  </si>
  <si>
    <t>The authors wish to acknowledge the contribution of Dr. Elizabeth Malone, Pacific Northwest NationalLaboratory, who collaborated on the final study of the U.S. Department of Energy public participationprograms, which was published in 2003. Our very sincere thanks are also due to our reviewers and toDr. Seth Tuler, of the Social and Environmental Research Institute and Dr. Thomas Webler, Antioch NewEngland Graduate School for their very helpful comments on a previous draft.</t>
  </si>
  <si>
    <t>10.2136/vzj2008.0104</t>
  </si>
  <si>
    <t>Vadose Zone Journal 8(2)</t>
  </si>
  <si>
    <t>Surface and Interfacial Properties of Nonaqueous-Phase Liquid Mixtures Released to the Subsurface at the Hanford Site</t>
  </si>
  <si>
    <t>Scott R. Nellis a, Hongkyu Yoon a, Charles J. Werth a, Mart Oostrom b and Albert J. Valocchi a</t>
  </si>
  <si>
    <t>a Dep. of Civil and Environmental Engineering, Environmental Engineering and Science, Univ. of Illinois, 205 N. Mathews Ave., Urbana, IL 61801
b Hydrology Group, Energy and Environment Directorate, Pacific Northwest National Laboratory, P.O. Box 999, MS K9-33, Richland, WA 99354</t>
  </si>
  <si>
    <t>b Hydrology Group, Energy and Environment Directorate, Pacific Northwest National Laboratory, P.O. Box 999, MS K9-33, Richland, WA 99354</t>
  </si>
  <si>
    <t>© Soil Science Society of America</t>
  </si>
  <si>
    <t>This work was primarily supported by the Office of Science (BER), U.S. Department of Energy (DOE), Environmental Remediation Sciences Program, Grant no. DE-FG02-06ER64207. Some of the experiments were performed with support from the Environmental Molecular Sciences Laboratory (EMSL), a national scientific user facility sponsored by the DOE's Office of Biological and Environmental Research and located at the Pacific Northwest National Laboratory (PNNL). The PNNL is operated by the Battelle Memorial Institute for the DOE under Contract DE-AC06-76RLO 1830. Scientists interested in conducting experimental work in the EMSL are encouraged to contact M. Oostrom</t>
  </si>
  <si>
    <t>10.1016/j.apgeochem.2012.04.013</t>
  </si>
  <si>
    <t>Applied Geochemistry
Volume 27, Issue 8, August 2012, Pages 1499-1511</t>
  </si>
  <si>
    <t>Geochemical, mineralogical and microbiological characteristics of sediment from a naturally reduced zone in a uranium-contaminated aquifer</t>
  </si>
  <si>
    <t>K.M. Campbell a,b, R.K. Kukkadapu c, N.P. Qafoku c, A.D. Peacock d, E. Lesher e, K.H. Williams f, J.R. Bargar g, M.J. Wilkins h,c, L. Figueroa e, J. Ranville e, J.A. Davis b,f, P.E. Long c,f</t>
  </si>
  <si>
    <t>a U.S. Geological Survey, Boulder, CO, United States
b U.S. Geological Survey, Menlo Park, CA, United States
c Pacific Northwest National Laboratory, Richland, WA, United States
d Haley and Aldrich, Oak Ridge, TN, United States
e Colorado School of Mines, Golden, CO, United States
f Lawrence Berkeley National Laboratory, Berkeley, CA, United States
g Stanford Synchrotron Radiation Laboratory, Menlo Park, CA, United States
h University of California, Berkeley, CA, United States</t>
  </si>
  <si>
    <t>a U.S. Geological Survey, Boulder, CO, United States
b U.S. Geological Survey, Menlo Park, CA, United States
c Pacific Northwest National Laboratory, Richland, WA, United States
f Lawrence Berkeley National Laboratory, Berkeley, CA, United States</t>
  </si>
  <si>
    <t>Published by Elsevier Ltd.</t>
  </si>
  <si>
    <t>The authors thank C. Fuller (USGS) for analysis of samples by gamma spectrometry, H.T. Schaef and I.V. Kutnyakov (PNNL) for conducting the XRD analyses in the sediment samples, D. Kent for manuscript review, and C.T. Resch and E. Salvatierra (USGS) for chemical analysis. Portions of this research were carried out at the Stanford Synchrotron Radiation Laboratory, a national user facility operated by Stanford University on behalf of the U.S. Department of Energy, Office of Basic Energy Sciences and funded by DOE-OBER grant to SLAC-SFA. A portion of this research was performed using The Environmental Molecular Sciences Laboratory (EMSL) at Pacific Northwest National Laboratory. EMSL is a national scientific user facility sponsored by the U.S. Department of Energy’s Office of Biological and Environmental Research. This project was part of the Integrated Field Research Challenge Site at Rifle, CO, funded by the U.S. Department of Energy, Office of Science, Subsurface Biogeochemistry Research Program. Additional funding was provided by the Lawrence Berkeley National Laboratory’s Sustainable Systems Scientific Focus Area and the USGS National Research Program. The Lawrence Berkeley National Laboratory is operated for the U.S. Department of Energy by the University of California under Contract DE-AC02-05CH11231 and Cooperative Agreement DE-FC02ER63446. Any use of trade, product, or firm names is for descriptive purposes only and does not imply endorsement by the U.S. Government.</t>
  </si>
  <si>
    <t>10.1016/j.ijggc.2009.09.003</t>
  </si>
  <si>
    <t>International Journal of Greenhouse Gas Control
Volume 4, Issue 2, March 2010, Pages 301-308</t>
  </si>
  <si>
    <t>The impact of electric passenger transport technology under an economy-wide climate policy in the United States: Carbon dioxide emissions, coal use, and carbon dioxide capture and storage</t>
  </si>
  <si>
    <t>1) Marshall Wise, G. Page Kyle, James J. Dooley, Son H. Kim</t>
  </si>
  <si>
    <t>1) Joint Global Change Research Institute, Pacific Northwest National Laboratory, 5825 University Research Court, Suite 3500, College Park, MD 20740, USA</t>
  </si>
  <si>
    <t>© 2009 Elsevier Ltd. All rights reserved.</t>
  </si>
  <si>
    <t>10.1007/s00382-014-2092-x</t>
  </si>
  <si>
    <t>Climate Dynamics
November 2014, Volume 43, Issue 9–10, pp 2765–2775</t>
  </si>
  <si>
    <t>Assessment of uncertainties in the response of the African monsoon precipitation to land use change simulated by a regional model</t>
  </si>
  <si>
    <t>Samson Hagos 1
L. Ruby Leung 1
Yongkang Xue 2
Aaron Boone 2
Fernando de Sales 2
Naresh Neupane 3
Maoyi Huang 1
Jin-Ho Yoon 1</t>
  </si>
  <si>
    <t>1.Pacific Northwest National LaboratoryRichlandUSA
2.University of California at Los AngelesLos AngelesUSA
3.University of Texas at AustinAustinUSA</t>
  </si>
  <si>
    <t>1.Pacific Northwest National LaboratoryRichlandUSA</t>
  </si>
  <si>
    <t>© Springer-Verlag Berlin Heidelberg 2014</t>
  </si>
  <si>
    <t>The authors thank Dr. Yun Qian for his comments and suggestions. This research was supported by the Office of Science of the U.S. Department of Energy as part of the Regional and Global Climate Modeling Program and Earth System Modeling Program. Computing resources for the simulations are provided by the National Energy Research Scientific Computing Center (NERSC) and Oak Ridge Leadership Computing Facility (OLCF). The Pacific Northwest National Laboratory is operated for DOE by Battelle Memorial Institute under Contract DE-AC05-76RLO1830. The UDel_AirT_Precip data are provided by the NOAA/OAR/ESRL PSD, Boulder, Colorado, USA, from their Web site at http://www.esrl.noaa.gov.libproxy.lib.unc.edu/psd/</t>
  </si>
  <si>
    <t>10.1109/TSG.2010.2082577</t>
  </si>
  <si>
    <t>IEEE Transactions on Smart Grid
Year: 2010, Volume: 1, Issue: 3</t>
  </si>
  <si>
    <t>Controlled Partitioning of a Power Network Considering Real and Reactive Power Balance</t>
  </si>
  <si>
    <t>1) Juan Li; 2) Chen-Ching Liu; 3) Kevin P. Schneider</t>
  </si>
  <si>
    <t>1) Department of Electrical and Computer Engineering, Iowa State University, Ames, IA, USA;
2) School of Electrical, Electronic and Mechanical Engineering, University College Dublin, Ireland;
3) Pacific Northwest National Laboratory, Richland, WA, USA</t>
  </si>
  <si>
    <t>3) Pacific Northwest National Laboratory, Richland, WA, USA</t>
  </si>
  <si>
    <t>© 2010 IEEE</t>
  </si>
  <si>
    <t>This work was supported by Power Systems Engineering Research Center (PSERC) through the project “Fast Simulation, Monitoring, and Mitigation of Cascading Failures.” Paper no. TSG-00113-2010</t>
  </si>
  <si>
    <t>10.1029/WS002p0145</t>
  </si>
  <si>
    <t xml:space="preserve">Land Use and Watersheds: Human Influence on Hydrology and Geomorphology in Urban and Forest Areas </t>
  </si>
  <si>
    <t>The Effects of Forest Roads and Harvest on Catchment Hydrology in a Mountainous Maritime Environment</t>
  </si>
  <si>
    <t>1) Mark S. Wigmosta, Stephen J. Burges, Laura C. Bowling and Dennis P. Lettenmaier</t>
  </si>
  <si>
    <t>1) Department of Civil Engineering, University of Washington, Seattle, Washington</t>
  </si>
  <si>
    <t>False Positive</t>
  </si>
  <si>
    <t>No government agencies appear in the author affiliations</t>
  </si>
  <si>
    <t>10.1111/gwat.12238</t>
  </si>
  <si>
    <t>Groundwater &gt; Vol 53 Issue 4</t>
  </si>
  <si>
    <t>Influence of Carbon and Microbial Community Priming on the Attenuation of Uranium in a Contaminated Floodplain Aquifer</t>
  </si>
  <si>
    <t>P.J. Mouser *, L.A. N'Guessan 1,2, N.P. Qafoku 1, M. Sinha 1,3, K.H. Williams 4, M. Dangelmayr 5, C.T. Resch 1, A. Peacock 6, Z. Wang 1, L. Figueroa 5 andP.E. Long 4</t>
  </si>
  <si>
    <t>1 Pacific Northwest National Laboratory, Richland, WA 99352
2 Lawrence Berkeley National Laboratory, Berkeley, CA 94720
3 Environmental Science and Engineering, Colorado School of Mines, Golden, CO 80401
4 Microbial Insights, Rockford, TN 37853
5 ExxonMobil, Houston, TX 77002
6 Washington State University, Richland, WA 99354
*Corresponding author: Department of Civil, Environmental, and Geodetic Engineering, The Ohio State University, Columbus, OH 43210</t>
  </si>
  <si>
    <t>1 Pacific Northwest National Laboratory, Richland, WA 99352
2 Lawrence Berkeley National Laboratory, Berkeley, CA 94720</t>
  </si>
  <si>
    <t>© 2014, National Ground Water Association</t>
  </si>
  <si>
    <t>This material is based upon work equally supportedthrough the Integrated Field Research Challenge Site(IFRC) at Riﬂe, Colorado and the Lawrence BerkeleyNational Laboratory’s Sustainable Systems ScientiﬁcFocus Area. The U.S. Department of Energy (DOE),Ofﬁce of Science, Ofﬁce of Biological and EnvironmentalResearch funded the work under contract DE-AC02-05CH11231 (Lawrence Berkeley National Laboratory;operated by the University of California). Part of thisresearch was performed at EMSL, a national scientiﬁcuser facility at PNNL managed by DOE’s Ofﬁce ofBiological and Environmental Research. LBNL is man-aged for the U.S. DOE by the University of Californiaunder contract DE-AC02-05CH11231, while PNNLis operated for the DOE by Battelle under ContractDE-AC06-76RLO 1830. We are especially grateful forthe constructive comments offered by the three reviewers.</t>
  </si>
  <si>
    <t>10.1016/j.energy.2013.12.072</t>
  </si>
  <si>
    <t>Energy
Volume 67, 1 April 2014, Pages 284-297</t>
  </si>
  <si>
    <t>Scenarios of building energy demand for China with a detailed regional representation</t>
  </si>
  <si>
    <t>Sha Yu a, Jiyong Eom b, Yuyu Zhou a, Meredydd Evans a, Leon Clarke a</t>
  </si>
  <si>
    <t>a Pacific Northwest National Laboratory, 5825 University Research Court, Suite 3500, College Park, MD 20740, USA 
b Graduate School of Green Growth, KAIST Business School, 85 Hoegiro, Dongdaemun-gu, Seoul 130-722, Republic of Korea</t>
  </si>
  <si>
    <t xml:space="preserve">a Pacific Northwest National Laboratory, 5825 University Research Court, Suite 3500, College Park, MD 20740, USA </t>
  </si>
  <si>
    <t>© 2014 Elsevier Ltd. All rights reserved</t>
  </si>
  <si>
    <t>The authors are grateful for research support provided by the Office of Energy Efficiency and Renewable Energy of the U.S. Department of Energy and the Global Technology Strategy Program. The authors acknowledge long-term support for GCAM development from the Integrated Assessment Research Program in the Office of Science of the U.S. Department of Energy. The Pacific Northwest National Laboratory is operated for the U.S. Department of Energy by the Battelle Memorial Institute under contract DE-AC05-76RL01830. The views and opinions expressed in this paper are those of the authors alone.</t>
  </si>
  <si>
    <t>10.1002/bbb.74</t>
  </si>
  <si>
    <t>Biofuels, Bioprod. Bioref. 2:254–265</t>
  </si>
  <si>
    <t>Catalytic hydrothermal gasification of biomass</t>
  </si>
  <si>
    <t>Douglas C. Elliott</t>
  </si>
  <si>
    <t>Pacific Northwest National Laboratory, Richland, WA, USA</t>
  </si>
  <si>
    <t xml:space="preserve"> © 2008 Society of Chemical Industry and John Wiley &amp; Sons, Ltd </t>
  </si>
  <si>
    <t>Pacific Northwest National Laboratory is operated for the US Department of Energy by Battelle under Contract DEAC06-76RLO1830.</t>
  </si>
  <si>
    <t>10.1039/b900794f</t>
  </si>
  <si>
    <t>Analyst Issue 5 2009</t>
  </si>
  <si>
    <t>Renewable surface fluorescence sandwich immunoassay biosensor for rapid sensitive botulinum toxin detection in an automated fluidic format</t>
  </si>
  <si>
    <t xml:space="preserve">Jay W. Grate,a  Marvin G. Warner,a  Richard M. Ozanich, Jr.,a  Keith D. Miller,a  Heather A. Colburn,a  Brian Dockendorff,a  Kathryn C. Antolick,a  Norman C. Anheier Jr.,a  Michael A. Lind,a  Jianlong Lou,b  James D. Marks,b  and  Cynthia J. Bruckner-Lea,a </t>
  </si>
  <si>
    <t>a Pacific Northwest National Laboratory, P. O. Box 999, Richland, USA
b University of California, Department of Anesthesia, Rm 3C-38, NH, 1001 Potrero, San Franscisco, USA</t>
  </si>
  <si>
    <t>a Pacific Northwest National Laboratory, P. O. Box 999, Richland, USA</t>
  </si>
  <si>
    <t>© The Royal Society of Chemistry 2009</t>
  </si>
  <si>
    <t xml:space="preserve">The authors are grateful for funding from the U.S. Department of Homeland Security. In addition, the antibody development work at UCSF was partially supported by NIAID R21 grant AI53389-01, NIAID cooperative agreement U01 AI056493, and DoD contract DAMD17-03-C-0076. A portion of the research was performed using EMSL, a national scientific user facility sponsored by the Department of Energy's Office of Biological and Environmental Research located at Pacific Northwest National Laboratory. The Pacific Northwest National Laboratory is operated for the U.S. DOE by Battelle Memorial Institute. </t>
  </si>
  <si>
    <t>10.1016/j.taap.2004.01.018</t>
  </si>
  <si>
    <t>Toxicology and Applied Pharmacology
Volume 199, Issue 3, 15 September 2004, Pages 316-331</t>
  </si>
  <si>
    <t>Mechanisms that regulate production of reactive oxygen species by cytochrome P450</t>
  </si>
  <si>
    <t>Richard C. Zangar,a Dmitri R. Davydov,b and Seema Verma,a</t>
  </si>
  <si>
    <t>a Pacific Northwest National Laboratory, Richland, WA 99352, USA 
b Department of Pharmacology and Toxicology, University of Texas, Galveston TX 77555, USA</t>
  </si>
  <si>
    <t xml:space="preserve">a Pacific Northwest National Laboratory, Richland, WA 99352, USA </t>
  </si>
  <si>
    <t>© 2004 Elsevier Inc. All rights reserved.</t>
  </si>
  <si>
    <t>This work was supported in part by U.S. Public Health Service grant R01 DK54812.</t>
  </si>
  <si>
    <t>10.1016/S0016-7037(00)00454-3</t>
  </si>
  <si>
    <t>Geochimica et Cosmochimica Acta
Volume 64, Issue 21, 1 November 2000, Pages 3615-3628</t>
  </si>
  <si>
    <t>An aqueous thermodynamic model for the Pb2+–Na+–K+–Ca2+–Mg2+–H+–Cl−–SO42−–H2O system to high concentration: application to WIPP brines</t>
  </si>
  <si>
    <t>1) ANDREW R. FELMY, LISA M. ONISHI, NANCY S. FOSTER, JAMES R. RUSTAD, DHANPAT RAI, and MARVIN J. MASON</t>
  </si>
  <si>
    <t>1) Pacific Northwest National Laboratory, Richland, Washington 99352, USA</t>
  </si>
  <si>
    <t>Copyright © 2000 Elsevier Science Ltd</t>
  </si>
  <si>
    <t>This research was conducted at Pacific Northwest National Laboratory, operated by Battelle for the U.S Department of Energy and was supported by the Actinide Solubility Source Term Project (AT-8746) at Sandia National Laboratory.</t>
  </si>
  <si>
    <t>10.1180/minmag.2013.077.5.26</t>
  </si>
  <si>
    <t>Mineralogical Magazine 77(5)</t>
  </si>
  <si>
    <t>Non-Innocent role of electronmediating ligands in reductive dissolution of hematite</t>
  </si>
  <si>
    <t>PIOTR ZARZYCKI 1, DIANA TOCZYDLOWSKA 1, SHAWN CHATMAN 2 AND KEVIN ROSSO 2</t>
  </si>
  <si>
    <t>1 Institute of Physical Chemistry, Polish Academy of Sciences, Warsaw, Poland 
2 Physical Sciences Division, Pacific Northwest National Laboratory,WA</t>
  </si>
  <si>
    <t>2 Physical Sciences Division, Pacific Northwest National Laboratory,WA</t>
  </si>
  <si>
    <t>10.1016/S0016-7037(96)00326-2</t>
  </si>
  <si>
    <t>Geochimica et Cosmochimica Acta
Volume 61, Issue 2, January 1997, Pages 251-263</t>
  </si>
  <si>
    <t>Lead adsorption at the calcite-water interface: Synchrotron X-ray standing wave and X-ray reflectivity studies</t>
  </si>
  <si>
    <t xml:space="preserve">NEIL C. STURCHIO, 1 RONALD P. CHIARELLO, 1 LIKWAN CHENG, 1.2 PAUL F. LYMAN, 2 MICHAEL J. BEDZYK, 1.2 YONGLIN QIAN, 1.2 HOYDOO YOU, I DENNIS YEE, 3 PHILLIP GEISSBUHLER, 3 LARRY B. SORENSEN, 3 </t>
  </si>
  <si>
    <t xml:space="preserve">1 Argonne National Laboratory, Argonne, Illinois 60439, USA
2 Northwestern University, Evanston, Illinois 60208, USA
3 University of Washington, Seattle, Washington 98195, USA
4 Pacific Northwest National Laboratory, Richland, Washington 99352, USA </t>
  </si>
  <si>
    <t xml:space="preserve">1 Argonne National Laboratory, Argonne, Illinois 60439, USA
4 Pacific Northwest National Laboratory, Richland, Washington 99352, USA </t>
  </si>
  <si>
    <t>Copyright © 1997 Elsevier Science Ltd</t>
  </si>
  <si>
    <t xml:space="preserve">This work is supported by the Office of Basic Energy Sciences, U.S. Department of Energy under contracts W-31-109-Eng-38 to Argonne National Laboratory, DE-AC02- 76CH00016 to the National Synchrotron Light Source/Brookhaven National Laboratory, and DE-ACO6-76RLO1830 to Pacific Northwest National Laboratory. Two anonymous reviewers gave constructive criticism that led to significant improvements in this manuscript. </t>
  </si>
  <si>
    <t>10.1039/c2ee23606k</t>
  </si>
  <si>
    <t>Energy Environ. Sci., 2013, 6, 299</t>
  </si>
  <si>
    <t>Advanced intermediate-temperature Na–S battery</t>
  </si>
  <si>
    <t>1) Xiaochuan Lu, Brent W. Kirby, Wu Xu, Guosheng Li, Jin Y. Kim, John P. Lemmon, Vincent L. Sprenkle and Zhenguo Yang</t>
  </si>
  <si>
    <t>1) Energy and Environment Directorate, Pacific Northwest National Laboratory, Richland, WA 99354, USA</t>
  </si>
  <si>
    <t>This journal is © The Royal Society of Chemistry 2013</t>
  </si>
  <si>
    <t>The work was supported by the Laboratory-Directed Research and Development (LDRD) Program of the Pacic Northwest National Laboratory (PNNL) and the U.S. Department of Energy's (DOE's) Office of Electricity Delivery &amp; Energy Reliability (OE). We appreciate useful discussions with Dr Imre Gyuk of the DOE-OE Grid Storage Program. PNNL is a multi-program laboratory operated by Battelle Memorial Institute for the Department of Energy under contract DE-AC05-76RL01830.</t>
  </si>
  <si>
    <t>10.1109/SC.1998.10027</t>
  </si>
  <si>
    <t>SC '98: Proceedings of the 1998 ACM/IEEE Conference on Supercomputing</t>
  </si>
  <si>
    <t>An out-of-core implementation of the COLUMBUS massively-parallel multireference configuration interaction program</t>
  </si>
  <si>
    <t>1) Holger Dachsel, Jarek Nieplocha, Robert Harrison</t>
  </si>
  <si>
    <t xml:space="preserve">© 1998 IEEE </t>
  </si>
  <si>
    <t xml:space="preserve">This work was supported through the U.S. Department of Energy by the Mathematical, Information, and Computational Science Division phase II grand challenges of the Office of Computational and Technology Research, DOE 2000 ACTS project, and used the Molecular Science Computing Facility in the Environmental Molecular Sciences Laboratory at the Pacific Northwest National Laboratory (PNNL). PNNL is operated by Battelle Memorial Institute for the U.S. Department of Energy under Contract DE-AC06-76RLO 1830. </t>
  </si>
  <si>
    <t>10.1109/PES.2011.6039702</t>
  </si>
  <si>
    <t>2011 IEEE Power and Energy Society General Meeting</t>
  </si>
  <si>
    <t>Effects of distributed energy resources on conservation voltage reduction (CVR)</t>
  </si>
  <si>
    <t>1) Ruchi Singh, Francis Tuffner, Jason Fuller, and Kevin Schneider</t>
  </si>
  <si>
    <t>1)  Pacific Northwest National Laboratory</t>
  </si>
  <si>
    <t>©2011 IEEE</t>
  </si>
  <si>
    <t>The Pacific Northwest National Laboratory is operated by Battelle for the US Department of Energy under contract DE-AC05-76RL01830</t>
  </si>
  <si>
    <t>10.1016/j.jpowsour.2009.10.036</t>
  </si>
  <si>
    <t>Journal of Power Sources
Volume 195, Issue 7, 2 April 2010, Pages 1805-1811</t>
  </si>
  <si>
    <t>Noncovalently functionalized graphitic mesoporous carbon as a stable support of Pt nanoparticles for oxygen reduction</t>
  </si>
  <si>
    <t>Yuyan Shao a, Sheng Zhang a, Rong Kou a, Xiqing Wang b, Chongmin Wang a, Sheng Dai b, Vilayanur Viswanathan a, Jun Liu a, Yong Wang a, Yuehe Lin a</t>
  </si>
  <si>
    <t>a Pacific Northwest National Laboratory, Richland, WA 99352, USA
b Oak Ridge National Laboratory, Oak Ridge, TN 37831, USA</t>
  </si>
  <si>
    <t>© 2009 Elsevier B.V. All rights reserved.</t>
  </si>
  <si>
    <t>This work is supported by the U.S. DOE-EERE HFCIT Program. Part of the research described in this paper was performed at the Environmental Molecular Science Laboratory, a national scientific user facility sponsored by DOE's Office of Biological and Environmental Research and located at Pacific Northwest National Laboratory (PNNL). PNNL is operated by Battelle for DOE under Contract DE-AC05-76L01830.</t>
  </si>
  <si>
    <t>10.1007/s00216-006-0622-z</t>
  </si>
  <si>
    <t>Analytical and Bioanalytical Chemistry
September 2006, Volume 386, Issue 2, pp 211–219</t>
  </si>
  <si>
    <t>Preparation and evaluation of spore-specific affinity-augmented bio-imprinted beads</t>
  </si>
  <si>
    <t>Scott D. Harvey 1
Gary M. Mong 1
Richard M. Ozanich 1
Jeffrey S. Mclean 1
Shannon M. Goodwin 1
Nancy B. Valentine 1
Jim K. Fredrickson 1</t>
  </si>
  <si>
    <t>© Springer-Verlag 2006</t>
  </si>
  <si>
    <t>We gratefully acknowledge the Laboratory Directed Research and Development program for funding this research through the Homeland Security Initiative at Pacific Northwest National Laboratory. We also acknowledge the assistance of Catherine E. Petersen in collecting MALDI spectra. Pacific Northwest National Laboratory is a multi-program national laboratory operated by the Battelle Memorial Institute for the U.S. Department of Energy under contract DE-AC06-76RLO 1830.</t>
  </si>
  <si>
    <t>10.1109/THS.2009.5168035</t>
  </si>
  <si>
    <t>2009 IEEE Conference on Technologies for Homeland Security</t>
  </si>
  <si>
    <t>Ultrasonic, non-invasive classification/discrimination of liquid explosives (LEs) and threat liquids from non-threat liquids in sealed containers</t>
  </si>
  <si>
    <t>Aaron A. Diaz, Anthony D. Cinson, Brian J. Tucker, Todd J. Samuel, and Romarie Morales (a)</t>
  </si>
  <si>
    <t xml:space="preserve">Pacific Northwest National Laboratory, 902 Battelle Blvd., P.O .Box 999, MS K5-26, Richland, WA 99352;
(a)Arizona State University, 151 E. Broadway, Apt. 210, Tempe, AZ 85282-1363 </t>
  </si>
  <si>
    <t>Pacific Northwest National Laboratory, 902 Battelle Blvd., P.O .Box 999, MS K5-26, Richland, WA 99352;</t>
  </si>
  <si>
    <t>The work reported here was sponsored by the Independent Research and Development (IR &amp; D) program of the Battelle Memorial Institute, at the Pacific Northwest National Laboratory, under U.S. Department of Energy (DOE) Contract DE-AC05–76RLOI831. The authors wish to acknowledge the DOE Office of Science - Science Undergraduate Laboratory Internship (SULI) program, under which our collaboration with co-author Romarie Morales was funded. At Battelle's Pacific Northwest Division, the authors wish to thank Mr. Juan Valencia and Mr. Kevin Gervais for their technical support and contributions to the operations of the prototype data acquisition system. Finally, the authors wish to thank Ms. Earlene Prickett and Ms. Kay Hass for their administrative and editorial support and contributions to our daily activities and the generation of this manuscript.</t>
  </si>
  <si>
    <t>10.1109/TDC.2010.5484686</t>
  </si>
  <si>
    <t>IEEE PES T&amp;D 2010</t>
  </si>
  <si>
    <t>Using state estimation residuals to detect abnormal SCADA data</t>
  </si>
  <si>
    <t>1) Jian Ma;  Yousu Chen;  Zhenyu Huang;  Pak Chung Wong</t>
  </si>
  <si>
    <t>1) Pacific Northwest National Laboratory (PNNL), Richland, WA 99352, U.S.</t>
  </si>
  <si>
    <t>The Pacific Northwest National Laboratory (PNNL) is operated by Battelle Memorial Institute for the U.S. Department of Energy under Contract DE-AC05–76RL01830. The work is funded by the Information and Integrity Infrastructure Initiative (I4) through the Laboratory Directed Research and Development (LDRD) program at PNNL. The authors would like to thank Dr. Kevin Schneider, Dr. Ning Zhou, Mr. Patrick Mackey, Dr. Frank Greitzer, Mr. Forest Strycker, and Dr. Thomas Ferryman, all with PNNL, for their support throughout this project.</t>
  </si>
  <si>
    <t>10.1002/prot.22165</t>
  </si>
  <si>
    <t>Proteins: Structure, Function, and Bioinformatics &gt; Vol 74 Issue 2</t>
  </si>
  <si>
    <t>Characterization of the outer membrane protein OprF of Pseudomonas aeruginosa in a lipopolysaccharide membrane by computer simulation</t>
  </si>
  <si>
    <t>1) T.P. Straatsma and T.A. Soares</t>
  </si>
  <si>
    <t>1) Computational Sciences and Mathematics Division, Pacific Northwest National Laboratory, Richland, Washington 99352</t>
  </si>
  <si>
    <t xml:space="preserve">Copyright © 2008 Wiley-Liss, Inc.
This article is a US government work and, as such, is in the public domain in the United States of America. </t>
  </si>
  <si>
    <t>The authors thank Professor Fiona S. L. Brinkman forproviding the coordinates of the homology model ofOprF, and Professor Syma Khalid for providing simula-tion data from the lipid bilayer OprF simulations and forstimulating discussions, and Dr. Roberto D. Lins for crit-ical reading of the manuscript. Pacific NorthwestNational Laboratory is operated for DOE by Battelle</t>
  </si>
  <si>
    <t>10.1021/es901838y</t>
  </si>
  <si>
    <t>Environ. Sci. Technol., 2010, 44 (1), pp 491–496</t>
  </si>
  <si>
    <t>Sex Differences in the Uptake and Disposition of Perfluorooctanoic Acid in Fathead Minnows after Oral Dosing</t>
  </si>
  <si>
    <t>1) Jonathan J. Lee and Irvin R. Schultz</t>
  </si>
  <si>
    <t>1) Battelle, Pacific Northwest National Laboratory, Marine Science Laboratory, 1529 West Sequim Bay Road, Sequim, Washington 98382</t>
  </si>
  <si>
    <t>Copyright © 2009 American Chemical Society</t>
  </si>
  <si>
    <t>This research was supported by a Battelle independent research and development award to I. Schultz. Financial support for J. Lee was provided by the U.S. Department of Energy’s student undergraduate laboratory intern (SULI) program</t>
  </si>
  <si>
    <t>10.1002/jgrd.50646</t>
  </si>
  <si>
    <t>Journal of Geophysical Research: Atmospheres &gt; Vol 118 Issue 15</t>
  </si>
  <si>
    <t>Climate model response from the Geoengineering Model Intercomparison Project (GeoMIP)</t>
  </si>
  <si>
    <t>Ben Kravitz 1, Ken Caldeira 2, Olivier Boucher 3, Alan Robock 4, Philip J. Rasch 1, Kari Alterskjær 5, Diana Bou Karam 6, Jason N. S. Cole 7, Charles L. Curry 8, James M. Haywood 9,10, Peter J. Irvine 11, Duoying Ji 12, Andy Jones 9, Jón Egill Kristjánsson 5, Daniel J. Lunt 13, John C. Moore 12, Ulrike Niemeier 14, Hauke Schmidt 14, Michael Schulz 15, Balwinder Singh 1, Simone Tilmes 16, Shingo Watanabe 17, Shuting Yang 18 andJin-Ho Yoon 1</t>
  </si>
  <si>
    <t>1 Pacific Northwest National Laboratory, Richland, Washington, USA
2 Department of Global Ecology, Carnegie Institution for Science, Stanford, California, USA
3 Laboratoire de Météorologie Dynamique, IPSL, CNRS/UPMC, Paris, France
4 Department of Environmental Sciences, Rutgers University, New Brunswick, New Jersey, USA
5 Department of Geosciences, University of Oslo, Oslo, Norway
6 Laboratoire des Sciences du Climat et de l'Environnement, CEA/CNRS/UVSQ, Saclay, France
7 Canadian Centre for Climate Modeling and Analysis, Environment Canada, Toronto, Ontario, Canada
8 School of Earth and Ocean Sciences, University of Victoria, Victoria, British Columbia, Canada
9 Met Office Hadley Centre, Exeter, UK
10 College of Engineering, Mathematics and Physical Sciences, University of Exeter, Exeter, UK
11 Institute for Advanced Sustainability Studies, Potsdam, Germany
12 State Key Laboratory of Earth Surface Processes and Resource Ecology, College of Global Change and Earth System Science, Beijing Normal University, Beijing, China
13 School of Geographical Sciences, University of Bristol, Bristol, UK
14 Max Planck Institute for Meteorology, Hamburg, Germany
15 Norwegian Meteorological Institute, Oslo, Norway
16 National Center for Atmospheric Research, Boulder, Colorado, USA
17 Japan Agency for Marine-Earth Science and Technology, Yokohama, Japan
18 Danish Meteorological Institute, Copenhagen, Denmark</t>
  </si>
  <si>
    <t>1 Pacific Northwest National Laboratory, Richland, Washington, USA</t>
  </si>
  <si>
    <t>We thank all participants of the Geoengineeri ngModel Intercomparison Project and their model development teams, theCLIVAR/WCRP Working Group on Coupled Modeling for endorsingGeoMIP, the scientists managing the Earth System Grid data nodes who haveassisted with making GeoMIP output available, and Vivek Arora, AndyRidgwell, Georgiy L. Stenchikov, and three anonymous reviewers for helpfulcomments. We acknowledge the World Climate Research Programme’sWorking Group on Coupled Modelling, which is responsible for CMIP, andwe thank the climate modeling groups (listed in Table 1) for producing andmaking available their model output. For CMIP, the U.S. Department ofEnergy’s Program for Climate Model Diagnosis and Intercomparison providescoordinating support and led development of software infrastructure in partner-ship with the Global Organization for Earth System Science Portals. BK issupported by the Fund for Innovative Climate and Energy Research.Simulations performed by BK were supported by the NASA High-EndComputing (HEC) Program through the NASA Center for ClimateSimulation (NCCS) at Goddard Space Flight Center. The PaciﬁcNorthwestNational Laboratory is operated for the U.S. Department of Energy byBattelle Memorial Institute under contract DE-AC05-76RL01830. AR issupported by US National Science Foundation grant AGS-1157525. JMHand AJ were supported by the joint DECC/Defra Met Ofﬁce Hadley CentreClimate Programme (GA01101). KA, DBK, JEK, UN, HS, and MS receivedfunding from the European Union’s Seventh Framework Programme (FP7/2007–2013) under grant agreement 226567-IMPLICC. KA and JEK receivedsupport from the Norwegian Research Council’s Programme forSupercomputing (NOTUR) through a grant of computing time. Simulationswith the IPSL-CM5 model were supported through HPC resources of [CCT/TGCC/CINES/IDRIS] under the allocation 2012-t2012012201 made byGENCI (Grand Equipement National de Calcul Intensif). DJ and JCM thankall members of the BNU-ESM model group, as well as the Center ofInformation and Network Technology at Beijing Normal University for assis-tance in publishing the GeoMIP data set. The National Center for AtmosphericResearch is funded by the National Science Foundation. SW was supported bythe Innovative Program of Climate Change Projection for the 21st century,MEXT, Japan. Computer resources for PJR, BS, and JHY were provided bythe National Energy Research Scientiﬁc Computing Center, which issupported by the Ofﬁce of Science of the U.S. Department of Energy undercontract DE-AC02-05CH11231.</t>
  </si>
  <si>
    <t>10.1785/0120080014</t>
  </si>
  <si>
    <t>Bulletin of the Seismological Society of America 99(2A)</t>
  </si>
  <si>
    <t>Regional Multistation Discriminants: Magnitude, Distance, and Amplitude Corrections, and Sources of Error</t>
  </si>
  <si>
    <t>1) D. N. Anderson, D. K. Fagan and T. M. Mercier; 2) W. R. Walter; 3) S. R. Taylor</t>
  </si>
  <si>
    <t>1) Pacific Northwest National Laboratory, P.O. Box 999, MS K8-07, Richland, Washington 99352;
2) Lawrence Livermore National Laboratory, 7000 East Ave., Livermore, California 94550;
3) Rocky Mountain Geophysics, LLC, 128 Piedra Loop, White Rock, New Mexico 87544</t>
  </si>
  <si>
    <t>1) Pacific Northwest National Laboratory, P.O. Box 999, MS K8-07, Richland, Washington 99352;
2) Lawrence Livermore National Laboratory, 7000 East Ave., Livermore, California 94550;</t>
  </si>
  <si>
    <t>The authors acknowledge the support of Leslie A. Casey and the National Nuclear Security Administration Office of Nonproliferation Research and Development for funding this work. This work was completed under the auspices of the U.S. Department of Energy by Pacific Northwest National Laboratory under Contract Number DE-AC05-76RL01830. The authors also acknowledge the technical advice and historical perspective of Robert Blandford and Robert Shumway.</t>
  </si>
  <si>
    <t>10.1029/2008WR006803</t>
  </si>
  <si>
    <t>Water Resources Research &gt; Vol 44 Issue 3</t>
  </si>
  <si>
    <t>On model selection criteria in multimodel analysis</t>
  </si>
  <si>
    <t>Ming Ye 1, Philip D. Meyer 2 andShlomo P. Neuman 3</t>
  </si>
  <si>
    <t>1 School of Computational Science and Department of Geological Sciences, Florida State University, Tallahassee, Florida, USA
2 Pacific Northwest National Laboratory, Richland, Washington, USA
3 Department of Hydrology and Water Resources, University of Arizona, Tucson, Arizona, USA</t>
  </si>
  <si>
    <t>2 Pacific Northwest National Laboratory, Richland, Washington, USA</t>
  </si>
  <si>
    <t>This research was supported by the U.S.Nuclear Regulatory Commission, Office of Nuclear Regulatory Research,under contracts JCN Y6465 and N6167 with Pacific Northwest NationalLaboratory. The first author was additionally supported by the FYAPprogram of Florida State University. The University of Arizona componentof the work was supported in part through a contract with VanderbiltUniversity under the Consortium for Risk Evaluation with StakeholderParticipation (CRESP) III, funded by the U.S. Department of Energy. Wethank Mary Hill and Eileen Poeter for their comments.</t>
  </si>
  <si>
    <t>10.1029/2007JG000642</t>
  </si>
  <si>
    <t>Journal of Geophysical Research: Biogeosciences (2005–2012) &gt; Vol 113 Issue G2</t>
  </si>
  <si>
    <t>Stability of black carbon in soils across a climatic gradient</t>
  </si>
  <si>
    <t>Chih-Hsin Cheng 1,3, Johannes Lehmann 1, Janice E. Thies 1 and Sarah D. Burton 2</t>
  </si>
  <si>
    <t>1 Department of Crop and Soil Sciences, Cornell University, Ithaca, New York, USA
2 Environmental Molecules and Sciences Laboratory, Pacific Northwest National Laboratory, Richland, Washington, USA
3 Now at School of Forestry and Resource Conservation, National Taiwan University, Taipei, Taiwan.</t>
  </si>
  <si>
    <t>2 Environmental Molecules and Sciences Laboratory, Pacific Northwest National Laboratory, Richland, Washington, USA</t>
  </si>
  <si>
    <t>We thank the Forges du Saint-MauriceNational Historic Site (QC), Katahdin Iron Wroks (ME), Town of PortHenry (NY), The Friends of Beckley Furnace (CT), Greenwood FurnaceState Park (PA) , Hopewell Furnace Nati onal Historical Site, OxfordFurnace (NJ), The Ohio Historical Society (OH), Greenbo Lake State Park(KY), Nassawango Iron Furnace (MD), Montgomery Bell State Park (TN),Iron Station (NC), Cooper’s Iron Works (GA), Tannelhill Historical StatePark (AL) for permitting us to take the soil and BC samples. We also thankPierre Drouin, Daniel Toutant, Tom Desjardin, Joan Daby, Walter Rushby,Walt Landgraf, Paul Fagley, Kathy Fisher, Dan Reese, Steven Ambrose,Feil Norman, Cary Lyle, Carey Tichenor, John White, Alan May, VickiGentry, and Chang-Ya Chen for their help in the field work. The NMRexperiments were performed at the Environmental Molecular SciencesLaboratory, a national scientific user facility, located at Pacific NorthwestNational Laboratory, WA. We also tha nk Keith Eggleston at CornellUniversity for providing the climate data. We are very grateful for financialsupport from the Ministry of Education in Taiwan, the Henry Wu Schol-arship and the Keickhefer Adirondack Fellowship of Cornell University,and the Graduate Student Research Grants of the Geological Society ofAmerica to C.H.C.</t>
  </si>
  <si>
    <t>10.1007/s00269-005-0463-x</t>
  </si>
  <si>
    <t>Physics and Chemistry of Minerals
June 2005, Volume 32, Issue 3, pp 208–221</t>
  </si>
  <si>
    <t>A mapping of the electron localization function for earth materials</t>
  </si>
  <si>
    <t>G. V. Gibbs 1
D. F. Cox 2 
N. L. Ross 3
T. D. Crawford 4
J. B. Burt 3
K. M. Rosso 5</t>
  </si>
  <si>
    <t>1.Departments of Geosciences, Materials Science and Engineering and MathematicsVirginia TechBlacksburgUSA
2.Department of Chemical EngineeringVirginia TechBlacksburgUSA
3.Department of GeosciencesVirginia TechBlacksburgUSA
4.Department of ChemistryVirginia TechBlacksburgUSA
5.W.R.Wiley Environmental Molecular Sciences LaboratoryPacific Northwest National LaboratoryRichland</t>
  </si>
  <si>
    <t>5.W.R.Wiley Environmental Molecular Sciences LaboratoryPacific Northwest National LaboratoryRichland</t>
  </si>
  <si>
    <t>© Springer-Verlag 2005</t>
  </si>
  <si>
    <t>The National Science Foundations (Grants EAR-0229472, NLR and GVG), The US Department of Energy (Grant DE-FG02-03Er14751, JD Rimstidt and GVG) and The Chemical Sciences, Geosciences, Office of Basic Energy Sciences (Grant DE-FG02-97ER14751, DFC) are thanked for generously supporting this work. This study was also generously supported by the National Computational Science Alliance under a SURA Block Grant (Project ndg), utilizing the IBM p690 at the National Center for Supercomputing Applications. Dr. Robert T. Downs of the University of Arizona reviewed the paper and is thanked for making a number of valuable suggestions that improved the paper.</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</si>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</sst>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G50" workbookViewId="0">
      <selection activeCell="G53" sqref="G53"/>
    </sheetView>
  </sheetViews>
  <sheetFormatPr baseColWidth="10" defaultRowHeight="16" x14ac:dyDescent="0.2"/>
  <cols>
    <col min="1" max="1" width="46.1640625" style="2" customWidth="1"/>
    <col min="2" max="2" width="10.83203125" style="2"/>
    <col min="3" max="4" width="76" style="2" customWidth="1"/>
    <col min="5" max="5" width="97.6640625" style="2" customWidth="1"/>
    <col min="6" max="6" width="54.1640625" style="2" customWidth="1"/>
    <col min="7" max="7" width="47" style="2" customWidth="1"/>
    <col min="8" max="8" width="42.33203125" style="2" customWidth="1"/>
    <col min="9" max="9" width="110.83203125" style="2" customWidth="1"/>
    <col min="10" max="10" width="10.83203125" style="2"/>
    <col min="11" max="11" width="120.66406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s="4" customFormat="1" ht="48" x14ac:dyDescent="0.2">
      <c r="A2" s="4" t="s">
        <v>14</v>
      </c>
      <c r="B2" s="5">
        <v>42339</v>
      </c>
      <c r="C2" s="4" t="s">
        <v>13</v>
      </c>
      <c r="G2" s="4" t="s">
        <v>12</v>
      </c>
      <c r="H2" s="4" t="s">
        <v>15</v>
      </c>
    </row>
    <row r="3" spans="1:12" ht="48" x14ac:dyDescent="0.2">
      <c r="A3" s="2" t="s">
        <v>17</v>
      </c>
      <c r="B3" s="3">
        <v>41913</v>
      </c>
      <c r="C3" s="2" t="s">
        <v>18</v>
      </c>
      <c r="D3" s="2" t="s">
        <v>19</v>
      </c>
      <c r="E3" s="2" t="s">
        <v>21</v>
      </c>
      <c r="F3" s="2" t="s">
        <v>23</v>
      </c>
      <c r="G3" s="2" t="s">
        <v>16</v>
      </c>
      <c r="H3" s="2" t="s">
        <v>22</v>
      </c>
      <c r="I3" s="2" t="s">
        <v>20</v>
      </c>
      <c r="J3" s="2" t="s">
        <v>24</v>
      </c>
      <c r="K3" s="2" t="s">
        <v>25</v>
      </c>
    </row>
    <row r="4" spans="1:12" ht="48" x14ac:dyDescent="0.2">
      <c r="A4" s="2" t="s">
        <v>27</v>
      </c>
      <c r="B4" s="3">
        <v>39995</v>
      </c>
      <c r="C4" s="2" t="s">
        <v>28</v>
      </c>
      <c r="D4" s="2" t="s">
        <v>29</v>
      </c>
      <c r="E4" s="2" t="s">
        <v>30</v>
      </c>
      <c r="F4" s="2" t="s">
        <v>31</v>
      </c>
      <c r="G4" s="2" t="s">
        <v>26</v>
      </c>
      <c r="H4" s="2" t="s">
        <v>22</v>
      </c>
      <c r="I4" s="2" t="s">
        <v>30</v>
      </c>
      <c r="J4" s="2" t="s">
        <v>32</v>
      </c>
      <c r="K4" s="2" t="s">
        <v>33</v>
      </c>
    </row>
    <row r="5" spans="1:12" ht="48" x14ac:dyDescent="0.2">
      <c r="A5" s="2" t="s">
        <v>35</v>
      </c>
      <c r="B5" s="3">
        <v>40299</v>
      </c>
      <c r="C5" s="2" t="s">
        <v>36</v>
      </c>
      <c r="D5" s="2" t="s">
        <v>37</v>
      </c>
      <c r="E5" s="2" t="s">
        <v>38</v>
      </c>
      <c r="F5" s="2" t="s">
        <v>40</v>
      </c>
      <c r="G5" s="2" t="s">
        <v>34</v>
      </c>
      <c r="H5" s="2" t="s">
        <v>22</v>
      </c>
      <c r="I5" s="2" t="s">
        <v>39</v>
      </c>
      <c r="J5" s="2" t="s">
        <v>32</v>
      </c>
      <c r="K5" s="2" t="s">
        <v>41</v>
      </c>
    </row>
    <row r="6" spans="1:12" ht="96" x14ac:dyDescent="0.2">
      <c r="A6" s="2" t="s">
        <v>43</v>
      </c>
      <c r="B6" s="3">
        <v>41548</v>
      </c>
      <c r="C6" s="2" t="s">
        <v>44</v>
      </c>
      <c r="D6" s="2" t="s">
        <v>45</v>
      </c>
      <c r="E6" s="2" t="s">
        <v>46</v>
      </c>
      <c r="F6" s="2" t="s">
        <v>48</v>
      </c>
      <c r="G6" s="2" t="s">
        <v>42</v>
      </c>
      <c r="H6" s="2" t="s">
        <v>22</v>
      </c>
      <c r="I6" s="2" t="s">
        <v>47</v>
      </c>
      <c r="J6" s="2" t="s">
        <v>32</v>
      </c>
      <c r="K6" s="2" t="s">
        <v>49</v>
      </c>
    </row>
    <row r="7" spans="1:12" ht="209" customHeight="1" x14ac:dyDescent="0.2">
      <c r="A7" s="2" t="s">
        <v>51</v>
      </c>
      <c r="B7" s="3">
        <v>41000</v>
      </c>
      <c r="C7" s="2" t="s">
        <v>52</v>
      </c>
      <c r="D7" s="2" t="s">
        <v>53</v>
      </c>
      <c r="E7" s="2" t="s">
        <v>54</v>
      </c>
      <c r="F7" s="2" t="s">
        <v>56</v>
      </c>
      <c r="G7" s="2" t="s">
        <v>50</v>
      </c>
      <c r="H7" s="2" t="s">
        <v>22</v>
      </c>
      <c r="I7" s="2" t="s">
        <v>55</v>
      </c>
      <c r="J7" s="2" t="s">
        <v>32</v>
      </c>
      <c r="K7" s="2" t="s">
        <v>57</v>
      </c>
    </row>
    <row r="8" spans="1:12" s="4" customFormat="1" x14ac:dyDescent="0.2">
      <c r="G8" s="4" t="s">
        <v>58</v>
      </c>
      <c r="H8" s="4" t="s">
        <v>59</v>
      </c>
    </row>
    <row r="9" spans="1:12" ht="80" x14ac:dyDescent="0.2">
      <c r="A9" s="2" t="s">
        <v>61</v>
      </c>
      <c r="B9" s="3">
        <v>41395</v>
      </c>
      <c r="C9" s="2" t="s">
        <v>62</v>
      </c>
      <c r="D9" s="2" t="s">
        <v>63</v>
      </c>
      <c r="E9" s="2" t="s">
        <v>64</v>
      </c>
      <c r="F9" s="2" t="s">
        <v>66</v>
      </c>
      <c r="G9" s="2" t="s">
        <v>60</v>
      </c>
      <c r="H9" s="2" t="s">
        <v>22</v>
      </c>
      <c r="I9" s="2" t="s">
        <v>65</v>
      </c>
      <c r="J9" s="2" t="s">
        <v>32</v>
      </c>
      <c r="K9" s="2" t="s">
        <v>25</v>
      </c>
    </row>
    <row r="10" spans="1:12" ht="64" x14ac:dyDescent="0.2">
      <c r="A10" s="2" t="s">
        <v>68</v>
      </c>
      <c r="B10" s="3">
        <v>40118</v>
      </c>
      <c r="C10" s="2" t="s">
        <v>69</v>
      </c>
      <c r="D10" s="2" t="s">
        <v>70</v>
      </c>
      <c r="E10" s="2" t="s">
        <v>71</v>
      </c>
      <c r="F10" s="2" t="s">
        <v>73</v>
      </c>
      <c r="G10" s="2" t="s">
        <v>67</v>
      </c>
      <c r="H10" s="2" t="s">
        <v>22</v>
      </c>
      <c r="I10" s="2" t="s">
        <v>72</v>
      </c>
      <c r="J10" s="2" t="s">
        <v>32</v>
      </c>
      <c r="K10" s="2" t="s">
        <v>74</v>
      </c>
    </row>
    <row r="11" spans="1:12" ht="112" x14ac:dyDescent="0.2">
      <c r="A11" s="2" t="s">
        <v>76</v>
      </c>
      <c r="B11" s="3">
        <v>38596</v>
      </c>
      <c r="C11" s="2" t="s">
        <v>77</v>
      </c>
      <c r="D11" s="2" t="s">
        <v>78</v>
      </c>
      <c r="E11" s="2" t="s">
        <v>79</v>
      </c>
      <c r="F11" s="2" t="s">
        <v>81</v>
      </c>
      <c r="G11" s="2" t="s">
        <v>75</v>
      </c>
      <c r="H11" s="2" t="s">
        <v>80</v>
      </c>
      <c r="I11" s="2" t="s">
        <v>79</v>
      </c>
      <c r="J11" s="2" t="s">
        <v>32</v>
      </c>
      <c r="K11" s="2" t="s">
        <v>82</v>
      </c>
    </row>
    <row r="12" spans="1:12" ht="96" x14ac:dyDescent="0.2">
      <c r="A12" s="2" t="s">
        <v>84</v>
      </c>
      <c r="B12" s="3">
        <v>38718</v>
      </c>
      <c r="C12" s="2" t="s">
        <v>85</v>
      </c>
      <c r="D12" s="2" t="s">
        <v>86</v>
      </c>
      <c r="E12" s="2" t="s">
        <v>87</v>
      </c>
      <c r="F12" s="2" t="s">
        <v>89</v>
      </c>
      <c r="G12" s="2" t="s">
        <v>83</v>
      </c>
      <c r="H12" s="2" t="s">
        <v>22</v>
      </c>
      <c r="I12" s="2" t="s">
        <v>88</v>
      </c>
      <c r="J12" s="2" t="s">
        <v>32</v>
      </c>
      <c r="K12" s="2" t="s">
        <v>90</v>
      </c>
    </row>
    <row r="13" spans="1:12" ht="32" x14ac:dyDescent="0.2">
      <c r="A13" s="2" t="s">
        <v>92</v>
      </c>
      <c r="B13" s="3">
        <v>39995</v>
      </c>
      <c r="C13" s="2" t="s">
        <v>93</v>
      </c>
      <c r="D13" s="2" t="s">
        <v>94</v>
      </c>
      <c r="E13" s="2" t="s">
        <v>95</v>
      </c>
      <c r="F13" s="2" t="s">
        <v>96</v>
      </c>
      <c r="G13" s="2" t="s">
        <v>91</v>
      </c>
      <c r="H13" s="2" t="s">
        <v>22</v>
      </c>
      <c r="I13" s="2" t="s">
        <v>95</v>
      </c>
      <c r="J13" s="2" t="s">
        <v>32</v>
      </c>
      <c r="K13" s="2" t="s">
        <v>97</v>
      </c>
    </row>
    <row r="14" spans="1:12" ht="80" x14ac:dyDescent="0.2">
      <c r="A14" s="2" t="s">
        <v>99</v>
      </c>
      <c r="B14" s="3">
        <v>42248</v>
      </c>
      <c r="C14" s="2" t="s">
        <v>100</v>
      </c>
      <c r="D14" s="2" t="s">
        <v>101</v>
      </c>
      <c r="E14" s="2" t="s">
        <v>102</v>
      </c>
      <c r="F14" s="2" t="s">
        <v>104</v>
      </c>
      <c r="G14" s="2" t="s">
        <v>98</v>
      </c>
      <c r="H14" s="2" t="s">
        <v>80</v>
      </c>
      <c r="I14" s="2" t="s">
        <v>103</v>
      </c>
      <c r="J14" s="2" t="s">
        <v>32</v>
      </c>
      <c r="K14" s="2" t="s">
        <v>25</v>
      </c>
    </row>
    <row r="15" spans="1:12" ht="128" x14ac:dyDescent="0.2">
      <c r="A15" s="2" t="s">
        <v>106</v>
      </c>
      <c r="B15" s="3">
        <v>39630</v>
      </c>
      <c r="C15" s="2" t="s">
        <v>107</v>
      </c>
      <c r="D15" s="2" t="s">
        <v>108</v>
      </c>
      <c r="E15" s="2" t="s">
        <v>109</v>
      </c>
      <c r="F15" s="2" t="s">
        <v>111</v>
      </c>
      <c r="G15" s="2" t="s">
        <v>105</v>
      </c>
      <c r="H15" s="2" t="s">
        <v>22</v>
      </c>
      <c r="I15" s="2" t="s">
        <v>110</v>
      </c>
      <c r="J15" s="2" t="s">
        <v>32</v>
      </c>
      <c r="K15" s="2" t="s">
        <v>112</v>
      </c>
    </row>
    <row r="16" spans="1:12" ht="64" x14ac:dyDescent="0.2">
      <c r="A16" s="2" t="s">
        <v>114</v>
      </c>
      <c r="B16" s="3">
        <v>42614</v>
      </c>
      <c r="C16" s="2" t="s">
        <v>115</v>
      </c>
      <c r="D16" s="2" t="s">
        <v>116</v>
      </c>
      <c r="E16" s="2" t="s">
        <v>117</v>
      </c>
      <c r="F16" s="2" t="s">
        <v>119</v>
      </c>
      <c r="G16" s="2" t="s">
        <v>113</v>
      </c>
      <c r="H16" s="2" t="s">
        <v>22</v>
      </c>
      <c r="I16" s="2" t="s">
        <v>118</v>
      </c>
      <c r="J16" s="2" t="s">
        <v>32</v>
      </c>
      <c r="K16" s="2" t="s">
        <v>25</v>
      </c>
    </row>
    <row r="17" spans="1:11" ht="64" x14ac:dyDescent="0.2">
      <c r="A17" s="2" t="s">
        <v>121</v>
      </c>
      <c r="B17" s="3">
        <v>42064</v>
      </c>
      <c r="C17" s="2" t="s">
        <v>122</v>
      </c>
      <c r="D17" s="2" t="s">
        <v>123</v>
      </c>
      <c r="E17" s="2" t="s">
        <v>124</v>
      </c>
      <c r="F17" s="2" t="s">
        <v>126</v>
      </c>
      <c r="G17" s="2" t="s">
        <v>120</v>
      </c>
      <c r="H17" s="2" t="s">
        <v>80</v>
      </c>
      <c r="I17" s="2" t="s">
        <v>125</v>
      </c>
      <c r="J17" s="2" t="s">
        <v>32</v>
      </c>
      <c r="K17" s="2" t="s">
        <v>127</v>
      </c>
    </row>
    <row r="18" spans="1:11" ht="48" x14ac:dyDescent="0.2">
      <c r="A18" s="2" t="s">
        <v>129</v>
      </c>
      <c r="B18" s="3">
        <v>41426</v>
      </c>
      <c r="C18" s="2" t="s">
        <v>130</v>
      </c>
      <c r="D18" s="2" t="s">
        <v>131</v>
      </c>
      <c r="E18" s="2" t="s">
        <v>132</v>
      </c>
      <c r="F18" s="2" t="s">
        <v>134</v>
      </c>
      <c r="G18" s="2" t="s">
        <v>128</v>
      </c>
      <c r="H18" s="2" t="s">
        <v>22</v>
      </c>
      <c r="I18" s="2" t="s">
        <v>133</v>
      </c>
      <c r="J18" s="2" t="s">
        <v>32</v>
      </c>
      <c r="K18" s="2" t="s">
        <v>135</v>
      </c>
    </row>
    <row r="19" spans="1:11" ht="64" x14ac:dyDescent="0.2">
      <c r="A19" s="2" t="s">
        <v>137</v>
      </c>
      <c r="B19" s="3">
        <v>42522</v>
      </c>
      <c r="C19" s="2" t="s">
        <v>138</v>
      </c>
      <c r="D19" s="2" t="s">
        <v>139</v>
      </c>
      <c r="E19" s="2" t="s">
        <v>140</v>
      </c>
      <c r="F19" s="2" t="s">
        <v>142</v>
      </c>
      <c r="G19" s="2" t="s">
        <v>136</v>
      </c>
      <c r="H19" s="2" t="s">
        <v>22</v>
      </c>
      <c r="I19" s="2" t="s">
        <v>141</v>
      </c>
      <c r="J19" s="2" t="s">
        <v>32</v>
      </c>
      <c r="K19" s="2" t="s">
        <v>143</v>
      </c>
    </row>
    <row r="20" spans="1:11" ht="48" x14ac:dyDescent="0.2">
      <c r="A20" s="2" t="s">
        <v>145</v>
      </c>
      <c r="B20" s="3">
        <v>42644</v>
      </c>
      <c r="C20" s="2" t="s">
        <v>146</v>
      </c>
      <c r="D20" s="2" t="s">
        <v>147</v>
      </c>
      <c r="E20" s="2" t="s">
        <v>148</v>
      </c>
      <c r="F20" s="2" t="s">
        <v>25</v>
      </c>
      <c r="G20" s="2" t="s">
        <v>144</v>
      </c>
      <c r="H20" s="2" t="s">
        <v>22</v>
      </c>
      <c r="I20" s="2" t="s">
        <v>149</v>
      </c>
      <c r="J20" s="2" t="s">
        <v>32</v>
      </c>
      <c r="K20" s="2" t="s">
        <v>25</v>
      </c>
    </row>
    <row r="21" spans="1:11" ht="96" x14ac:dyDescent="0.2">
      <c r="A21" s="2" t="s">
        <v>151</v>
      </c>
      <c r="B21" s="3">
        <v>39539</v>
      </c>
      <c r="C21" s="2" t="s">
        <v>152</v>
      </c>
      <c r="D21" s="2" t="s">
        <v>153</v>
      </c>
      <c r="E21" s="2" t="s">
        <v>154</v>
      </c>
      <c r="F21" s="2" t="s">
        <v>25</v>
      </c>
      <c r="G21" s="2" t="s">
        <v>150</v>
      </c>
      <c r="H21" s="2" t="s">
        <v>22</v>
      </c>
      <c r="I21" s="2" t="s">
        <v>154</v>
      </c>
      <c r="J21" s="2" t="s">
        <v>32</v>
      </c>
      <c r="K21" s="2" t="s">
        <v>155</v>
      </c>
    </row>
    <row r="22" spans="1:11" ht="208" x14ac:dyDescent="0.2">
      <c r="A22" s="2" t="s">
        <v>157</v>
      </c>
      <c r="B22" s="3">
        <v>41760</v>
      </c>
      <c r="C22" s="2" t="s">
        <v>158</v>
      </c>
      <c r="D22" s="2" t="s">
        <v>159</v>
      </c>
      <c r="E22" s="2" t="s">
        <v>160</v>
      </c>
      <c r="F22" s="2" t="s">
        <v>162</v>
      </c>
      <c r="G22" s="2" t="s">
        <v>156</v>
      </c>
      <c r="H22" s="2" t="s">
        <v>22</v>
      </c>
      <c r="I22" s="2" t="s">
        <v>161</v>
      </c>
      <c r="J22" s="2" t="s">
        <v>32</v>
      </c>
      <c r="K22" s="2" t="s">
        <v>163</v>
      </c>
    </row>
    <row r="23" spans="1:11" ht="64" x14ac:dyDescent="0.2">
      <c r="A23" s="2" t="s">
        <v>165</v>
      </c>
      <c r="B23" s="3">
        <v>39022</v>
      </c>
      <c r="C23" s="2" t="s">
        <v>166</v>
      </c>
      <c r="D23" s="2" t="s">
        <v>167</v>
      </c>
      <c r="E23" s="2" t="s">
        <v>168</v>
      </c>
      <c r="F23" s="2" t="s">
        <v>169</v>
      </c>
      <c r="G23" s="2" t="s">
        <v>164</v>
      </c>
      <c r="H23" s="2" t="s">
        <v>22</v>
      </c>
      <c r="I23" s="2" t="s">
        <v>168</v>
      </c>
      <c r="J23" s="2" t="s">
        <v>32</v>
      </c>
      <c r="K23" s="2" t="s">
        <v>170</v>
      </c>
    </row>
    <row r="24" spans="1:11" ht="80" x14ac:dyDescent="0.2">
      <c r="A24" s="2" t="s">
        <v>172</v>
      </c>
      <c r="B24" s="3">
        <v>39934</v>
      </c>
      <c r="C24" s="2" t="s">
        <v>173</v>
      </c>
      <c r="D24" s="2" t="s">
        <v>174</v>
      </c>
      <c r="E24" s="2" t="s">
        <v>175</v>
      </c>
      <c r="F24" s="2" t="s">
        <v>177</v>
      </c>
      <c r="G24" s="2" t="s">
        <v>171</v>
      </c>
      <c r="H24" s="2" t="s">
        <v>22</v>
      </c>
      <c r="I24" s="2" t="s">
        <v>176</v>
      </c>
      <c r="J24" s="2" t="s">
        <v>32</v>
      </c>
      <c r="K24" s="2" t="s">
        <v>178</v>
      </c>
    </row>
    <row r="25" spans="1:11" ht="176" x14ac:dyDescent="0.2">
      <c r="A25" s="2" t="s">
        <v>180</v>
      </c>
      <c r="B25" s="3">
        <v>41122</v>
      </c>
      <c r="C25" s="2" t="s">
        <v>181</v>
      </c>
      <c r="D25" s="2" t="s">
        <v>182</v>
      </c>
      <c r="E25" s="2" t="s">
        <v>183</v>
      </c>
      <c r="F25" s="2" t="s">
        <v>185</v>
      </c>
      <c r="G25" s="2" t="s">
        <v>179</v>
      </c>
      <c r="H25" s="2" t="s">
        <v>80</v>
      </c>
      <c r="I25" s="2" t="s">
        <v>184</v>
      </c>
      <c r="J25" s="2" t="s">
        <v>32</v>
      </c>
      <c r="K25" s="2" t="s">
        <v>186</v>
      </c>
    </row>
    <row r="26" spans="1:11" ht="48" x14ac:dyDescent="0.2">
      <c r="A26" s="2" t="s">
        <v>188</v>
      </c>
      <c r="B26" s="3">
        <v>40238</v>
      </c>
      <c r="C26" s="2" t="s">
        <v>189</v>
      </c>
      <c r="D26" s="2" t="s">
        <v>190</v>
      </c>
      <c r="E26" s="2" t="s">
        <v>191</v>
      </c>
      <c r="F26" s="2" t="s">
        <v>192</v>
      </c>
      <c r="G26" s="2" t="s">
        <v>187</v>
      </c>
      <c r="H26" s="2" t="s">
        <v>22</v>
      </c>
      <c r="I26" s="2" t="s">
        <v>191</v>
      </c>
      <c r="J26" s="2" t="s">
        <v>32</v>
      </c>
      <c r="K26" s="2" t="s">
        <v>25</v>
      </c>
    </row>
    <row r="27" spans="1:11" ht="128" x14ac:dyDescent="0.2">
      <c r="A27" s="2" t="s">
        <v>194</v>
      </c>
      <c r="B27" s="3">
        <v>41944</v>
      </c>
      <c r="C27" s="2" t="s">
        <v>195</v>
      </c>
      <c r="D27" s="2" t="s">
        <v>196</v>
      </c>
      <c r="E27" s="2" t="s">
        <v>197</v>
      </c>
      <c r="F27" s="2" t="s">
        <v>199</v>
      </c>
      <c r="G27" s="2" t="s">
        <v>193</v>
      </c>
      <c r="H27" s="2" t="s">
        <v>22</v>
      </c>
      <c r="I27" s="2" t="s">
        <v>198</v>
      </c>
      <c r="J27" s="2" t="s">
        <v>32</v>
      </c>
      <c r="K27" s="2" t="s">
        <v>200</v>
      </c>
    </row>
    <row r="28" spans="1:11" ht="48" x14ac:dyDescent="0.2">
      <c r="A28" s="2" t="s">
        <v>202</v>
      </c>
      <c r="B28" s="3">
        <v>40483</v>
      </c>
      <c r="C28" s="2" t="s">
        <v>203</v>
      </c>
      <c r="D28" s="2" t="s">
        <v>204</v>
      </c>
      <c r="E28" s="2" t="s">
        <v>205</v>
      </c>
      <c r="F28" s="2" t="s">
        <v>207</v>
      </c>
      <c r="G28" s="2" t="s">
        <v>201</v>
      </c>
      <c r="H28" s="2" t="s">
        <v>22</v>
      </c>
      <c r="I28" s="2" t="s">
        <v>206</v>
      </c>
      <c r="J28" s="2" t="s">
        <v>32</v>
      </c>
      <c r="K28" s="2" t="s">
        <v>208</v>
      </c>
    </row>
    <row r="29" spans="1:11" ht="48" x14ac:dyDescent="0.2">
      <c r="A29" s="2" t="s">
        <v>210</v>
      </c>
      <c r="B29" s="3">
        <v>41334</v>
      </c>
      <c r="C29" s="2" t="s">
        <v>211</v>
      </c>
      <c r="D29" s="2" t="s">
        <v>212</v>
      </c>
      <c r="E29" s="2" t="s">
        <v>213</v>
      </c>
      <c r="F29" s="2" t="s">
        <v>25</v>
      </c>
      <c r="G29" s="2" t="s">
        <v>209</v>
      </c>
      <c r="H29" s="2" t="s">
        <v>214</v>
      </c>
      <c r="I29" s="2" t="s">
        <v>215</v>
      </c>
      <c r="J29" s="2" t="s">
        <v>32</v>
      </c>
      <c r="K29" s="2" t="s">
        <v>25</v>
      </c>
    </row>
    <row r="30" spans="1:11" ht="128" x14ac:dyDescent="0.2">
      <c r="A30" s="2" t="s">
        <v>217</v>
      </c>
      <c r="B30" s="3">
        <v>42217</v>
      </c>
      <c r="C30" s="2" t="s">
        <v>218</v>
      </c>
      <c r="D30" s="2" t="s">
        <v>219</v>
      </c>
      <c r="E30" s="2" t="s">
        <v>220</v>
      </c>
      <c r="F30" s="2" t="s">
        <v>222</v>
      </c>
      <c r="G30" s="2" t="s">
        <v>216</v>
      </c>
      <c r="H30" s="2" t="s">
        <v>22</v>
      </c>
      <c r="I30" s="2" t="s">
        <v>221</v>
      </c>
      <c r="J30" s="2" t="s">
        <v>32</v>
      </c>
      <c r="K30" s="2" t="s">
        <v>223</v>
      </c>
    </row>
    <row r="31" spans="1:11" ht="80" x14ac:dyDescent="0.2">
      <c r="A31" s="2" t="s">
        <v>225</v>
      </c>
      <c r="B31" s="3">
        <v>41730</v>
      </c>
      <c r="C31" s="2" t="s">
        <v>226</v>
      </c>
      <c r="D31" s="2" t="s">
        <v>227</v>
      </c>
      <c r="E31" s="2" t="s">
        <v>228</v>
      </c>
      <c r="F31" s="2" t="s">
        <v>230</v>
      </c>
      <c r="G31" s="2" t="s">
        <v>224</v>
      </c>
      <c r="H31" s="2" t="s">
        <v>22</v>
      </c>
      <c r="I31" s="2" t="s">
        <v>229</v>
      </c>
      <c r="J31" s="2" t="s">
        <v>32</v>
      </c>
      <c r="K31" s="2" t="s">
        <v>231</v>
      </c>
    </row>
    <row r="32" spans="1:11" x14ac:dyDescent="0.2">
      <c r="A32" s="2" t="s">
        <v>233</v>
      </c>
      <c r="B32" s="2">
        <v>2008</v>
      </c>
      <c r="C32" s="2" t="s">
        <v>234</v>
      </c>
      <c r="D32" s="2" t="s">
        <v>235</v>
      </c>
      <c r="E32" s="2" t="s">
        <v>236</v>
      </c>
      <c r="F32" s="2" t="s">
        <v>237</v>
      </c>
      <c r="G32" s="2" t="s">
        <v>232</v>
      </c>
      <c r="H32" s="2" t="s">
        <v>22</v>
      </c>
      <c r="I32" s="2" t="s">
        <v>236</v>
      </c>
      <c r="J32" s="2" t="s">
        <v>32</v>
      </c>
      <c r="K32" s="2" t="s">
        <v>238</v>
      </c>
    </row>
    <row r="33" spans="1:11" ht="80" x14ac:dyDescent="0.2">
      <c r="A33" s="2" t="s">
        <v>240</v>
      </c>
      <c r="B33" s="3">
        <v>39845</v>
      </c>
      <c r="C33" s="2" t="s">
        <v>241</v>
      </c>
      <c r="D33" s="2" t="s">
        <v>242</v>
      </c>
      <c r="E33" s="2" t="s">
        <v>243</v>
      </c>
      <c r="F33" s="2" t="s">
        <v>245</v>
      </c>
      <c r="G33" s="2" t="s">
        <v>239</v>
      </c>
      <c r="H33" s="2" t="s">
        <v>22</v>
      </c>
      <c r="I33" s="2" t="s">
        <v>244</v>
      </c>
      <c r="J33" s="2" t="s">
        <v>32</v>
      </c>
      <c r="K33" s="2" t="s">
        <v>246</v>
      </c>
    </row>
    <row r="34" spans="1:11" ht="48" x14ac:dyDescent="0.2">
      <c r="A34" s="2" t="s">
        <v>248</v>
      </c>
      <c r="B34" s="3">
        <v>38231</v>
      </c>
      <c r="C34" s="2" t="s">
        <v>249</v>
      </c>
      <c r="D34" s="2" t="s">
        <v>250</v>
      </c>
      <c r="E34" s="2" t="s">
        <v>251</v>
      </c>
      <c r="F34" s="2" t="s">
        <v>253</v>
      </c>
      <c r="G34" s="2" t="s">
        <v>247</v>
      </c>
      <c r="H34" s="2" t="s">
        <v>22</v>
      </c>
      <c r="I34" s="2" t="s">
        <v>252</v>
      </c>
      <c r="J34" s="2" t="s">
        <v>32</v>
      </c>
      <c r="K34" s="2" t="s">
        <v>254</v>
      </c>
    </row>
    <row r="35" spans="1:11" ht="48" x14ac:dyDescent="0.2">
      <c r="A35" s="2" t="s">
        <v>256</v>
      </c>
      <c r="B35" s="3">
        <v>36831</v>
      </c>
      <c r="C35" s="2" t="s">
        <v>257</v>
      </c>
      <c r="D35" s="2" t="s">
        <v>258</v>
      </c>
      <c r="E35" s="2" t="s">
        <v>259</v>
      </c>
      <c r="F35" s="2" t="s">
        <v>260</v>
      </c>
      <c r="G35" s="2" t="s">
        <v>255</v>
      </c>
      <c r="H35" s="2" t="s">
        <v>22</v>
      </c>
      <c r="I35" s="2" t="s">
        <v>259</v>
      </c>
      <c r="J35" s="2" t="s">
        <v>32</v>
      </c>
      <c r="K35" s="2" t="s">
        <v>261</v>
      </c>
    </row>
    <row r="36" spans="1:11" ht="32" x14ac:dyDescent="0.2">
      <c r="A36" s="2" t="s">
        <v>263</v>
      </c>
      <c r="B36" s="3">
        <v>41456</v>
      </c>
      <c r="C36" s="2" t="s">
        <v>264</v>
      </c>
      <c r="D36" s="2" t="s">
        <v>265</v>
      </c>
      <c r="E36" s="2" t="s">
        <v>266</v>
      </c>
      <c r="F36" s="2" t="s">
        <v>25</v>
      </c>
      <c r="G36" s="2" t="s">
        <v>262</v>
      </c>
      <c r="H36" s="2" t="s">
        <v>22</v>
      </c>
      <c r="I36" s="2" t="s">
        <v>267</v>
      </c>
      <c r="J36" s="2" t="s">
        <v>32</v>
      </c>
      <c r="K36" s="2" t="s">
        <v>25</v>
      </c>
    </row>
    <row r="37" spans="1:11" ht="64" x14ac:dyDescent="0.2">
      <c r="A37" s="2" t="s">
        <v>269</v>
      </c>
      <c r="B37" s="3">
        <v>35431</v>
      </c>
      <c r="C37" s="2" t="s">
        <v>270</v>
      </c>
      <c r="D37" s="2" t="s">
        <v>271</v>
      </c>
      <c r="E37" s="2" t="s">
        <v>272</v>
      </c>
      <c r="F37" s="2" t="s">
        <v>274</v>
      </c>
      <c r="G37" s="2" t="s">
        <v>268</v>
      </c>
      <c r="H37" s="2" t="s">
        <v>22</v>
      </c>
      <c r="I37" s="2" t="s">
        <v>273</v>
      </c>
      <c r="J37" s="2" t="s">
        <v>32</v>
      </c>
      <c r="K37" s="2" t="s">
        <v>275</v>
      </c>
    </row>
    <row r="38" spans="1:11" ht="64" x14ac:dyDescent="0.2">
      <c r="A38" s="2" t="s">
        <v>277</v>
      </c>
      <c r="B38" s="3">
        <v>41214</v>
      </c>
      <c r="C38" s="2" t="s">
        <v>278</v>
      </c>
      <c r="D38" s="2" t="s">
        <v>279</v>
      </c>
      <c r="E38" s="2" t="s">
        <v>280</v>
      </c>
      <c r="F38" s="2" t="s">
        <v>281</v>
      </c>
      <c r="G38" s="2" t="s">
        <v>276</v>
      </c>
      <c r="H38" s="2" t="s">
        <v>22</v>
      </c>
      <c r="I38" s="2" t="s">
        <v>280</v>
      </c>
      <c r="J38" s="2" t="s">
        <v>32</v>
      </c>
      <c r="K38" s="2" t="s">
        <v>282</v>
      </c>
    </row>
    <row r="39" spans="1:11" ht="64" x14ac:dyDescent="0.2">
      <c r="A39" s="2" t="s">
        <v>284</v>
      </c>
      <c r="B39" s="3">
        <v>36100</v>
      </c>
      <c r="C39" s="2" t="s">
        <v>285</v>
      </c>
      <c r="D39" s="2" t="s">
        <v>286</v>
      </c>
      <c r="E39" s="2" t="s">
        <v>168</v>
      </c>
      <c r="F39" s="2" t="s">
        <v>287</v>
      </c>
      <c r="G39" s="2" t="s">
        <v>283</v>
      </c>
      <c r="H39" s="2" t="s">
        <v>22</v>
      </c>
      <c r="I39" s="2" t="s">
        <v>168</v>
      </c>
      <c r="J39" s="2" t="s">
        <v>32</v>
      </c>
      <c r="K39" s="2" t="s">
        <v>288</v>
      </c>
    </row>
    <row r="40" spans="1:11" x14ac:dyDescent="0.2">
      <c r="A40" s="2" t="s">
        <v>290</v>
      </c>
      <c r="B40" s="3">
        <v>40725</v>
      </c>
      <c r="C40" s="2" t="s">
        <v>291</v>
      </c>
      <c r="D40" s="2" t="s">
        <v>292</v>
      </c>
      <c r="E40" s="2" t="s">
        <v>293</v>
      </c>
      <c r="F40" s="2" t="s">
        <v>294</v>
      </c>
      <c r="G40" s="2" t="s">
        <v>289</v>
      </c>
      <c r="H40" s="2" t="s">
        <v>22</v>
      </c>
      <c r="I40" s="2" t="s">
        <v>293</v>
      </c>
      <c r="J40" s="2" t="s">
        <v>32</v>
      </c>
      <c r="K40" s="2" t="s">
        <v>295</v>
      </c>
    </row>
    <row r="41" spans="1:11" ht="48" x14ac:dyDescent="0.2">
      <c r="A41" s="2" t="s">
        <v>297</v>
      </c>
      <c r="B41" s="3">
        <v>40269</v>
      </c>
      <c r="C41" s="2" t="s">
        <v>298</v>
      </c>
      <c r="D41" s="2" t="s">
        <v>299</v>
      </c>
      <c r="E41" s="2" t="s">
        <v>300</v>
      </c>
      <c r="F41" s="2" t="s">
        <v>301</v>
      </c>
      <c r="G41" s="2" t="s">
        <v>296</v>
      </c>
      <c r="H41" s="2" t="s">
        <v>22</v>
      </c>
      <c r="I41" s="2" t="s">
        <v>300</v>
      </c>
      <c r="J41" s="2" t="s">
        <v>32</v>
      </c>
      <c r="K41" s="2" t="s">
        <v>302</v>
      </c>
    </row>
    <row r="42" spans="1:11" ht="112" x14ac:dyDescent="0.2">
      <c r="A42" s="2" t="s">
        <v>304</v>
      </c>
      <c r="B42" s="3">
        <v>38961</v>
      </c>
      <c r="C42" s="2" t="s">
        <v>305</v>
      </c>
      <c r="D42" s="2" t="s">
        <v>306</v>
      </c>
      <c r="E42" s="2" t="s">
        <v>198</v>
      </c>
      <c r="F42" s="2" t="s">
        <v>307</v>
      </c>
      <c r="G42" s="2" t="s">
        <v>303</v>
      </c>
      <c r="H42" s="2" t="s">
        <v>22</v>
      </c>
      <c r="I42" s="2" t="s">
        <v>198</v>
      </c>
      <c r="J42" s="2" t="s">
        <v>32</v>
      </c>
      <c r="K42" s="2" t="s">
        <v>308</v>
      </c>
    </row>
    <row r="43" spans="1:11" ht="96" x14ac:dyDescent="0.2">
      <c r="A43" s="2" t="s">
        <v>310</v>
      </c>
      <c r="B43" s="3">
        <v>39934</v>
      </c>
      <c r="C43" s="2" t="s">
        <v>311</v>
      </c>
      <c r="D43" s="2" t="s">
        <v>312</v>
      </c>
      <c r="E43" s="2" t="s">
        <v>313</v>
      </c>
      <c r="F43" s="2" t="s">
        <v>96</v>
      </c>
      <c r="G43" s="2" t="s">
        <v>309</v>
      </c>
      <c r="H43" s="2" t="s">
        <v>22</v>
      </c>
      <c r="I43" s="2" t="s">
        <v>314</v>
      </c>
      <c r="J43" s="2" t="s">
        <v>32</v>
      </c>
      <c r="K43" s="2" t="s">
        <v>315</v>
      </c>
    </row>
    <row r="44" spans="1:11" ht="64" x14ac:dyDescent="0.2">
      <c r="A44" s="2" t="s">
        <v>317</v>
      </c>
      <c r="B44" s="3">
        <v>40269</v>
      </c>
      <c r="C44" s="2" t="s">
        <v>318</v>
      </c>
      <c r="D44" s="2" t="s">
        <v>319</v>
      </c>
      <c r="E44" s="2" t="s">
        <v>320</v>
      </c>
      <c r="F44" s="2" t="s">
        <v>207</v>
      </c>
      <c r="G44" s="2" t="s">
        <v>316</v>
      </c>
      <c r="H44" s="2" t="s">
        <v>22</v>
      </c>
      <c r="I44" s="2" t="s">
        <v>320</v>
      </c>
      <c r="J44" s="2" t="s">
        <v>32</v>
      </c>
      <c r="K44" s="2" t="s">
        <v>321</v>
      </c>
    </row>
    <row r="45" spans="1:11" ht="48" x14ac:dyDescent="0.2">
      <c r="A45" s="2" t="s">
        <v>323</v>
      </c>
      <c r="B45" s="3">
        <v>39845</v>
      </c>
      <c r="C45" s="2" t="s">
        <v>324</v>
      </c>
      <c r="D45" s="2" t="s">
        <v>325</v>
      </c>
      <c r="E45" s="2" t="s">
        <v>326</v>
      </c>
      <c r="F45" s="2" t="s">
        <v>327</v>
      </c>
      <c r="G45" s="2" t="s">
        <v>322</v>
      </c>
      <c r="H45" s="2" t="s">
        <v>22</v>
      </c>
      <c r="I45" s="2" t="s">
        <v>326</v>
      </c>
      <c r="J45" s="2" t="s">
        <v>24</v>
      </c>
      <c r="K45" s="2" t="s">
        <v>328</v>
      </c>
    </row>
    <row r="46" spans="1:11" ht="32" x14ac:dyDescent="0.2">
      <c r="A46" s="2" t="s">
        <v>330</v>
      </c>
      <c r="B46" s="3">
        <v>40148</v>
      </c>
      <c r="C46" s="2" t="s">
        <v>331</v>
      </c>
      <c r="D46" s="2" t="s">
        <v>332</v>
      </c>
      <c r="E46" s="2" t="s">
        <v>333</v>
      </c>
      <c r="F46" s="2" t="s">
        <v>334</v>
      </c>
      <c r="G46" s="2" t="s">
        <v>329</v>
      </c>
      <c r="H46" s="2" t="s">
        <v>22</v>
      </c>
      <c r="I46" s="2" t="s">
        <v>333</v>
      </c>
      <c r="J46" s="2" t="s">
        <v>32</v>
      </c>
      <c r="K46" s="2" t="s">
        <v>335</v>
      </c>
    </row>
    <row r="47" spans="1:11" ht="304" x14ac:dyDescent="0.2">
      <c r="A47" s="2" t="s">
        <v>337</v>
      </c>
      <c r="B47" s="3">
        <v>41487</v>
      </c>
      <c r="C47" s="2" t="s">
        <v>338</v>
      </c>
      <c r="D47" s="2" t="s">
        <v>339</v>
      </c>
      <c r="E47" s="2" t="s">
        <v>340</v>
      </c>
      <c r="F47" s="2" t="s">
        <v>134</v>
      </c>
      <c r="G47" s="2" t="s">
        <v>336</v>
      </c>
      <c r="H47" s="2" t="s">
        <v>22</v>
      </c>
      <c r="I47" s="2" t="s">
        <v>341</v>
      </c>
      <c r="J47" s="2" t="s">
        <v>32</v>
      </c>
      <c r="K47" s="2" t="s">
        <v>342</v>
      </c>
    </row>
    <row r="48" spans="1:11" ht="64" x14ac:dyDescent="0.2">
      <c r="A48" s="2" t="s">
        <v>344</v>
      </c>
      <c r="B48" s="3">
        <v>39904</v>
      </c>
      <c r="C48" s="2" t="s">
        <v>345</v>
      </c>
      <c r="D48" s="2" t="s">
        <v>346</v>
      </c>
      <c r="E48" s="2" t="s">
        <v>347</v>
      </c>
      <c r="F48" s="2" t="s">
        <v>25</v>
      </c>
      <c r="G48" s="2" t="s">
        <v>343</v>
      </c>
      <c r="H48" s="2" t="s">
        <v>22</v>
      </c>
      <c r="I48" s="2" t="s">
        <v>348</v>
      </c>
      <c r="J48" s="2" t="s">
        <v>32</v>
      </c>
      <c r="K48" s="2" t="s">
        <v>349</v>
      </c>
    </row>
    <row r="49" spans="1:11" ht="80" x14ac:dyDescent="0.2">
      <c r="A49" s="2" t="s">
        <v>351</v>
      </c>
      <c r="B49" s="3">
        <v>39508</v>
      </c>
      <c r="C49" s="2" t="s">
        <v>352</v>
      </c>
      <c r="D49" s="2" t="s">
        <v>353</v>
      </c>
      <c r="E49" s="2" t="s">
        <v>354</v>
      </c>
      <c r="F49" s="2" t="s">
        <v>111</v>
      </c>
      <c r="G49" s="2" t="s">
        <v>350</v>
      </c>
      <c r="H49" s="2" t="s">
        <v>22</v>
      </c>
      <c r="I49" s="2" t="s">
        <v>355</v>
      </c>
      <c r="J49" s="2" t="s">
        <v>32</v>
      </c>
      <c r="K49" s="2" t="s">
        <v>356</v>
      </c>
    </row>
    <row r="50" spans="1:11" ht="160" x14ac:dyDescent="0.2">
      <c r="A50" s="2" t="s">
        <v>358</v>
      </c>
      <c r="B50" s="3">
        <v>39600</v>
      </c>
      <c r="C50" s="2" t="s">
        <v>359</v>
      </c>
      <c r="D50" s="2" t="s">
        <v>360</v>
      </c>
      <c r="E50" s="2" t="s">
        <v>361</v>
      </c>
      <c r="F50" s="2" t="s">
        <v>111</v>
      </c>
      <c r="G50" s="2" t="s">
        <v>357</v>
      </c>
      <c r="H50" s="2" t="s">
        <v>22</v>
      </c>
      <c r="I50" s="2" t="s">
        <v>362</v>
      </c>
      <c r="J50" s="2" t="s">
        <v>32</v>
      </c>
      <c r="K50" s="2" t="s">
        <v>363</v>
      </c>
    </row>
    <row r="51" spans="1:11" ht="96" x14ac:dyDescent="0.2">
      <c r="A51" s="2" t="s">
        <v>365</v>
      </c>
      <c r="B51" s="3">
        <v>38504</v>
      </c>
      <c r="C51" s="2" t="s">
        <v>366</v>
      </c>
      <c r="D51" s="2" t="s">
        <v>367</v>
      </c>
      <c r="E51" s="2" t="s">
        <v>368</v>
      </c>
      <c r="F51" s="2" t="s">
        <v>370</v>
      </c>
      <c r="G51" s="2" t="s">
        <v>364</v>
      </c>
      <c r="H51" s="2" t="s">
        <v>22</v>
      </c>
      <c r="I51" s="2" t="s">
        <v>369</v>
      </c>
      <c r="J51" s="2" t="s">
        <v>32</v>
      </c>
      <c r="K51" s="2" t="s">
        <v>371</v>
      </c>
    </row>
    <row r="52" spans="1:11" x14ac:dyDescent="0.2">
      <c r="G52" s="1" t="s">
        <v>372</v>
      </c>
      <c r="H52" s="1">
        <f>COUNTIF(H1:H51, "*Employee*")</f>
        <v>4</v>
      </c>
      <c r="I52" s="2" t="s">
        <v>373</v>
      </c>
      <c r="J52" s="2">
        <f>COUNTIF(J1:J51, "*Yes*")</f>
        <v>2</v>
      </c>
    </row>
    <row r="53" spans="1:11" x14ac:dyDescent="0.2">
      <c r="G53" s="1" t="s">
        <v>374</v>
      </c>
      <c r="H53" s="1">
        <f>COUNTIF(H1:H51, "*National Lab*")</f>
        <v>47</v>
      </c>
      <c r="I53" s="2" t="s">
        <v>375</v>
      </c>
      <c r="J53" s="2">
        <f>COUNTIF(J1:J51, "Yes, National Lab")</f>
        <v>2</v>
      </c>
    </row>
    <row r="54" spans="1:11" x14ac:dyDescent="0.2">
      <c r="G54" s="1" t="s">
        <v>376</v>
      </c>
      <c r="H54" s="1">
        <f>COUNTIF(H1:H51, "*Contractor*")</f>
        <v>0</v>
      </c>
    </row>
    <row r="55" spans="1:11" x14ac:dyDescent="0.2">
      <c r="G55" s="1" t="s">
        <v>377</v>
      </c>
      <c r="H55" s="1">
        <f>COUNTIF(H1:H51, "False Positive; Search Rerun")</f>
        <v>0</v>
      </c>
    </row>
    <row r="56" spans="1:11" ht="32" x14ac:dyDescent="0.2">
      <c r="G56" s="1" t="s">
        <v>378</v>
      </c>
      <c r="H56" s="1">
        <f>COUNTIF(H1:H51, "False Positive")</f>
        <v>1</v>
      </c>
    </row>
    <row r="57" spans="1:11" x14ac:dyDescent="0.2">
      <c r="G57" s="1" t="s">
        <v>379</v>
      </c>
      <c r="H57" s="1">
        <f>COUNTIF(H1:H51, "Unsure")</f>
        <v>0</v>
      </c>
    </row>
    <row r="58" spans="1:11" x14ac:dyDescent="0.2">
      <c r="G58" s="2" t="s">
        <v>380</v>
      </c>
      <c r="H58" s="2">
        <f>COUNTIF(H1:H51, "*Couldn't*")</f>
        <v>1</v>
      </c>
    </row>
    <row r="59" spans="1:11" x14ac:dyDescent="0.2">
      <c r="G59" s="2" t="s">
        <v>381</v>
      </c>
      <c r="H59" s="2">
        <f>COUNTIF(H1:H51, "No access")</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2017-07-27T19:54:57Z</dcterms:created>
  <dcterms:modified xsi:type="dcterms:W3CDTF">2017-07-27T21:35:16Z</dcterms:modified>
</cp:coreProperties>
</file>