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907"/>
  <workbookPr/>
  <mc:AlternateContent xmlns:mc="http://schemas.openxmlformats.org/markup-compatibility/2006">
    <mc:Choice Requires="x15">
      <x15ac:absPath xmlns:x15ac="http://schemas.microsoft.com/office/spreadsheetml/2010/11/ac" url="/Users/Sutton/Documents/PublicResourceFellowship/AuditsbyAgency/DHHSAudit/"/>
    </mc:Choice>
  </mc:AlternateContent>
  <bookViews>
    <workbookView xWindow="360" yWindow="780" windowWidth="24560" windowHeight="12960" tabRatio="500"/>
  </bookViews>
  <sheets>
    <sheet name="Sheet1" sheetId="1" r:id="rId1"/>
  </sheet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H59" i="1" l="1"/>
  <c r="H58" i="1"/>
  <c r="H57" i="1"/>
  <c r="H56" i="1"/>
  <c r="H55" i="1"/>
  <c r="H54" i="1"/>
  <c r="J53" i="1"/>
  <c r="H53" i="1"/>
  <c r="J52" i="1"/>
  <c r="H52" i="1"/>
</calcChain>
</file>

<file path=xl/sharedStrings.xml><?xml version="1.0" encoding="utf-8"?>
<sst xmlns="http://schemas.openxmlformats.org/spreadsheetml/2006/main" count="511" uniqueCount="380">
  <si>
    <t>Journal/ Conference</t>
  </si>
  <si>
    <t>Pub Date</t>
  </si>
  <si>
    <t>Title</t>
  </si>
  <si>
    <t>Author(s)</t>
  </si>
  <si>
    <t>Author Affiliation</t>
  </si>
  <si>
    <t>Copyright Assertion</t>
  </si>
  <si>
    <t>DOI</t>
  </si>
  <si>
    <t>Author categories</t>
  </si>
  <si>
    <t>Textual Evidence</t>
  </si>
  <si>
    <t>Work of Gov't Disclaimer</t>
  </si>
  <si>
    <t>Other Disclaimers</t>
  </si>
  <si>
    <t>Preparers Comments</t>
  </si>
  <si>
    <t>10.1353/hpu.2010.0700</t>
  </si>
  <si>
    <t>Journal of Health Care for the Poor and Underserved, 14:4</t>
  </si>
  <si>
    <t>Maternal Drug Use and The Timing of Prenatal Care</t>
  </si>
  <si>
    <t>1) THOMAS M BRADY PhD;
2) WENDY VISSCHER PhD, MOSHE FEDERD Sc, ALLISON M BURNS</t>
  </si>
  <si>
    <t>1)  Substance Abuse and Mental Health Services Administration;
2) Research Triangle Institute</t>
  </si>
  <si>
    <t>1)  Substance Abuse and Mental Health Services Administration;</t>
  </si>
  <si>
    <t>Employee</t>
  </si>
  <si>
    <t>©Copyright 2003 Sage Publications.</t>
  </si>
  <si>
    <t>No</t>
  </si>
  <si>
    <t>This study was supported in part by contract 283-99-9018 from the Office of Applied Studies at the Substance Abuse and Mental Health Services Administration (SAMHSA) and contract 271-89-8340 from the Division of Epidemiology and Prevention Research at the National Institute on Drug Abuse. The paper was managed under National Analytic Center (NAC) for the National Household Survey on Drug Abuse (NHSDA) and Other Data. Charlene Lewis is the NAC project officer. Acknowledgments are due to the following individuals for their assistance: Norma I. Gavin and Michael A. Penne of the Research Triangle Institute and Charlene Lewis and Sam Korper of SAMHSA, Office of Applied Studies. We are also grateful for anonymous reviews facilitated by the journal. The original DC*MADS pregnancy study, on which the research is based, received human subjects approval from institutional review boards, and data were collected with the informed consent of the participants. This paper does not represent policy or the position of the Office of Applied Studies, the Substance Abuse and Mental Health Services Administration, or the U.S. Department Health and Human Services, and no official endorsement by any of these organizations is intended or should be inferred.</t>
  </si>
  <si>
    <t>10.1080/02652040601034963</t>
  </si>
  <si>
    <t>Journal of Microencapsulation. May 2008, Vol. 25 Issue 3, p145-153</t>
  </si>
  <si>
    <t>Process analytical technology: Non-destructive assessment of anastrozole entrapment within PLGA microparticles by near infrared spectroscopy and chemical imaging.</t>
  </si>
  <si>
    <t>Zidan, A. S. 1,2,3
Sammour, O. A. 2
Hammad, M. A. 2
Megrab, N. A. 2
Habib, M. J. 3
Khan, M. A. 1</t>
  </si>
  <si>
    <t>1 Division of Product Quality Research, Food and Drug Administration, Maryland, USA.
2 Faculty of Pharmacy, Zagazig University, Zagazig, Egypt.
3 School of Pharmacy, Howard University, Washington DC, USA.</t>
  </si>
  <si>
    <t>1 Division of Product Quality Research, Food and Drug Administration, Maryland, USA.</t>
  </si>
  <si>
    <t>© 2008 Informa UK Ltd.</t>
  </si>
  <si>
    <t>Dr Rakhi Shah, Dr Mazen Hamad, Mr Everett Jefferson and Mr Christopher Ellison are gratefully acknowledged for their technical assistance during this work.</t>
  </si>
  <si>
    <t>10.1093/annhyg/mep090</t>
  </si>
  <si>
    <t>Ann Occup Hyg (2010) 54 (3): 293-298.</t>
  </si>
  <si>
    <t>Blue-Light Hazard from CO2 Arc Welding of Mild Steel</t>
  </si>
  <si>
    <t>1) T. OKUNO, J. OJIMA and H. SAITO</t>
  </si>
  <si>
    <t>1) Hazard Evaluation and Epidemiology Research Group, National Institute of Occupational Safety and Health, Japan, Nagao 6-21-1, Tama-Ku, Kawasaki 214-8585, Japan</t>
  </si>
  <si>
    <t>False Positive</t>
  </si>
  <si>
    <t>© The Author 2009. Published by Oxford University Press on behalf of the British Occupational Hygiene Society</t>
  </si>
  <si>
    <t>Research project ‘Hazardous agents associated with arc-welding processes’ (P20-02).</t>
  </si>
  <si>
    <t>10.1370/afm.574</t>
  </si>
  <si>
    <t>Ann Fam Med. 2006 Sep; 4(5): 399–402.</t>
  </si>
  <si>
    <t>Primary Care Physicians’ Perceptions of the Effect of Insurance Status on Clinical Decision Making</t>
  </si>
  <si>
    <t>David S. Meyers, MD,1 Ranit Mishori, MD,1 Jessica McCann, MA,2 Jose Delgado, MD,1 Ann S. O’Malley, MD,1 and Ed Fryer, PhD3</t>
  </si>
  <si>
    <t>1 Capital Area Primary Care Research Network (CAPRICORN), Georgetown University Medical Center, Washington, DC
2 The Robert Graham Center Policy Studies in Family Medicine and Primary Care, Washington, DC
3 Center for Child Health Research, University of Rochester School of Medicine, Rochester, NY</t>
  </si>
  <si>
    <t>1 Capital Area Primary Care Research Network (CAPRICORN), Georgetown University Medical Center, Washington, DC</t>
  </si>
  <si>
    <t>Copyright © Copyright 2006 Annals of Family Medicine, Inc.</t>
  </si>
  <si>
    <t>The authors wish to acknowledge the enormous contribution of the study coordinator, Jennifer Doherty, the analytic advice of Professor Susan Dovey, and the dedicated work of all of CAPRICORN’s member clinicians who are committed to improving health and health care.</t>
  </si>
  <si>
    <t>10.1039/b913700a</t>
  </si>
  <si>
    <t xml:space="preserve">J. Environ. Monit., 2010,12, 491-499 </t>
  </si>
  <si>
    <t>Development of a personal dual-phase air sampling method for phthalate diesters</t>
  </si>
  <si>
    <t xml:space="preserve">Cynthia J. Hines,a  Alice Y. Yau,b  Michelle M. Zuniga,b  J. Raymond Wells,c  Nancy B. Nilsen Hopf,a  and  David E. Camann,b </t>
  </si>
  <si>
    <t>a National Institute for Occupational Safety and Health, Centers for Disease Control and Prevention, 4776 Columbia Pkwy, R-14, Cincinnati, USA 
b Southwest Research Institute, San Antonio, USA
c National Institute for Occupational Safety and Health, Centers for Disease Control and Prevention, Morgantown, USA</t>
  </si>
  <si>
    <t>a National Institute for Occupational Safety and Health, Centers for Disease Control and Prevention, 4776 Columbia Pkwy, R-14, Cincinnati, USA 
c National Institute for Occupational Safety and Health, Centers for Disease Control and Prevention, Morgantown, USA</t>
  </si>
  <si>
    <t>This journal is © The Royal Society of Chemistry 2010</t>
  </si>
  <si>
    <t xml:space="preserve">The findings and conclusions in this report are those of the authors and do not necessarily represent the views of the Centers for Disease Control and Prevention (CDC). Mention of any company or product does not constitute endorsement by the National Institute for Occupational Safety and Health.
Acknowledgements
We acknowledge Hamed Edrisi for media preparation and sample extractions, Mark Rood for GC/MS analysis, and Andrew Maynard for aerosol sampling advice. This work was supported by Orders 211-2003-M002319, 211-2004-M-10136, and 254-2006-M-17207 from the National Institute for Occupational Safety and Health. </t>
  </si>
  <si>
    <t>10.1089/ten.tea.2008.0558</t>
  </si>
  <si>
    <t>Tissue Engineering Part A; New Rochelle 15.3 (Mar 2009): 455-60.</t>
  </si>
  <si>
    <t>Synopsis of the Food and Drug Administration-National Institute of Standards and Technology Co-Sponsored "In Vitro Analyses of Cell/Scaffold Products" Workshop</t>
  </si>
  <si>
    <t>Brent McCright, Ph.D.,1 Jiyoung M. Dang, Ph.D.,2 Deborah A. Hursh, Ph.D.,1 David S. Kaplan, Ph.D.,3 Rabia Ballica, Ph.D.,1 Kimberly A. Benton, Ph.D.,1 and Anne L. Plant, Ph.D.4</t>
  </si>
  <si>
    <t>1 Office of Cellular, Tissue, and Gene Therapy, Center for Biologics Evaluation and Research; 
2 Offices of Device Evaluation 3 Science and Engineering Laboratories, Center for Devices and Radiological Health; Food and Drug Administration, Silver Spring, Maryland. 
4 Biochemical Science Division, National Institute of Standards and Technology, Gaithersburg, Maryland.</t>
  </si>
  <si>
    <t>2 Offices of Device Evaluation 3 Science and Engineering Laboratories, Center for Devices and Radiological Health; Food and Drug Administration, Silver Spring, Maryland. 
4 Biochemical Science Division, National Institute of Standards and Technology, Gaithersburg, Maryland.</t>
  </si>
  <si>
    <t>© Mary Ann Liebert, Inc.</t>
  </si>
  <si>
    <t>The findings and conclusions in this article have not been formally disseminated by the FDA and should not be construed to represent any agency determination or policy.</t>
  </si>
  <si>
    <t>10.1074/jbc.M109.036970</t>
  </si>
  <si>
    <t>The Journal of Biological Chemistry
284, 25761-25771.</t>
  </si>
  <si>
    <t>Anthrax Lethal Toxin Enhances IκB Kinase Activation and Differentially Regulates Pro-inflammatory Genes in Human Endothelium</t>
  </si>
  <si>
    <t>Jason M. Warfel‡§ and Felice D'Agnillo‡</t>
  </si>
  <si>
    <t>‡ Laboratory of Biochemistry and Vascular Biology, Division of Hematology, Center for Biologics Evaluation and Research, Food and Drug Administration, Bethesda, Maryland 20892;
§Department of Microbiology and Immunology, Georgetown University Medical Center, Washington, D. C. 20007</t>
  </si>
  <si>
    <t>‡ Laboratory of Biochemistry and Vascular Biology, Division of Hematology, Center for Biologics Evaluation and Research, Food and Drug Administration, Bethesda, Maryland 20892;</t>
  </si>
  <si>
    <t>© 2009 by The American Society for Biochemistry and Molecular Biology, Inc.</t>
  </si>
  <si>
    <t>This work was supported, in whole or in part, by the National Institutes of Health-Georgetown University Graduate Partnership Program (to J. M. W.) and by the Research Fellowship Program administered by the Oak Ridge Institute for Science and Education through an interagency agreement between the United States Department of Energy and United States Food and Drug Administration.</t>
  </si>
  <si>
    <t>10.1111/jgs.13320</t>
  </si>
  <si>
    <t>JAGS 63:486–500, 2015</t>
  </si>
  <si>
    <t>Prevalence of Potentially Inappropriate Medication Use in Older
Adults Using the 2012 Beers Criteria</t>
  </si>
  <si>
    <t>Amy J. Davidoff, PhD,* G. Edward Miller, PhD,† Eric M. Sarpong, PhD,† Eunice Yang, MA,‡ Nicole Brandt, PharmD, MBA,§ and Donna M. Fick, PhD, RN //</t>
  </si>
  <si>
    <t>*School of Public Health, Yale University, New Haven, Connecticut; 
† Agency for Healthcare Research and Quality, Rockville, Maryland; 
‡ School of Public Health, University of North Carolina, Chapel Hill, North Carolina; 
§ Geriatric Pharmacotherapy, Pharmacy Practice and Science, School of Pharmacy, University of Maryland Baltimore, Baltimore, Maryland; 
// Department of Psychiatry, College of Nursing and College of Medicine, Pennsylvania State University, University Park, Pennsylvania.</t>
  </si>
  <si>
    <t xml:space="preserve">† Agency for Healthcare Research and Quality, Rockville, Maryland; </t>
  </si>
  <si>
    <t>© 2015, Copyright the Authors</t>
  </si>
  <si>
    <t>The views expressed in this article are those of the authors, and no official endorsement by the Agency for Healthcare Research and Quality, Department of Health and Human Services is intended or should be inferred.</t>
  </si>
  <si>
    <t>10.1080/10286020.2016.1171758</t>
  </si>
  <si>
    <t>Journal of asian natural products research</t>
  </si>
  <si>
    <t xml:space="preserve"> 
Polygonumnolides C1-C4; minor dianthrone glycosides from the roots of Thunb</t>
  </si>
  <si>
    <t>Yang, Jian-Bo</t>
  </si>
  <si>
    <t>No Access</t>
  </si>
  <si>
    <t>10.2105/AJPH.2011.300452</t>
  </si>
  <si>
    <t>American Journal of Public Health; Washington 102.8 (Aug 2012): 1572-8.</t>
  </si>
  <si>
    <t>Race, Place, and Obesity: The Complex Relationships Among Community Racial/Ethnic Composition, Individual Race/Ethnicity, and Obesity in the United States</t>
  </si>
  <si>
    <t>James B. Kirby, PhD, Lan Liang, PhD, Hsin-Jen Chen, MS, and Youfa Wang, MD, PhD, MS</t>
  </si>
  <si>
    <t>James B. Kirby and Lan Liang are with the Agency for Healthcare Research and Quality, Rockville, MD. Hsin-Jen Chen is with the Department of International Health, Johns Hopkins Bloomberg School of Public Health, Baltimore, MD. Youfa Wang is with the Johns Hopkins Global Center for Childhood Obesity, Johns Hopkins Bloomberg School of Public Health.</t>
  </si>
  <si>
    <t>James B. Kirby and Lan Liang are with the Agency for Healthcare Research and Quality, Rockville, MD</t>
  </si>
  <si>
    <t>N/A</t>
  </si>
  <si>
    <t>The study was supported in part by the National Institutes of Health, National Institute of Diabetes and Digestive and Kidney Diseases (grant R01DK81335-01A1).</t>
  </si>
  <si>
    <t>10.1016/j.pain.2010.11.008</t>
  </si>
  <si>
    <t>PAIN
Volume 152, Issue 3, Supplement, March 2011, Pages S107-S115</t>
  </si>
  <si>
    <t>Evidence-based clinical trial design for chronic pain pharmacotherapy: A blueprint for ACTION</t>
  </si>
  <si>
    <t>Robert H. Dworkin a,b,c, Dennis C. Turk d, Nathaniel P. Katz e,f, Michael C. Rowbotham g, Sarah Peirce-Sandner a, Igor Cerny h, Chekesha S. Clingman h, Benjamin C. Eloff h, John T. Farrar i, Cornelia Kamp b,c, Michael P. McDermott b,c,j, Bob A. Rappaport h, Wendy R. Sanhai h</t>
  </si>
  <si>
    <t>a Department of Anesthesiology, University of Rochester School of Medicine and Dentistry, Rochester, NY, USA
b Department of Neurology, University of Rochester School of Medicine and Dentistry, Rochester, NY, USA
c Center for Human Experimental Therapeutics, University of Rochester School of Medicine and Dentistry, Rochester, NY, USA
d Department of Anesthesiology and Pain Medicine, University of Washington, Seattle, WA, USA
e Analgesic Solutions, Natick, MA, USA
f Tufts University, Boston, MA, USA
g California Pacific Medical Center, San Francisco, CA, USA
h United States Food and Drug Administration, Bethesda, MD, USA
i Center for Clinical Epidemiology and Biostatistics, University of Pennsylvania, Philadelphia, PA, USA
j Department of Biostatistics and Computational Biology, University of Rochester School of Medicine and Dentistry, Rochester, NY, USA</t>
  </si>
  <si>
    <t>h United States Food and Drug Administration, Bethesda, MD, USA</t>
  </si>
  <si>
    <t>© 2010 International Association for the Study of Pain. Published by Elsevier B.V. All rights reserved.</t>
  </si>
  <si>
    <t>The authors do not have financial conflicts of interest related to the material presented in this article. Preparation of this article has been supported, in part, by a contract from the US Food and Drug Administration awarded under the auspices of the ACTION PPP. Research objectives presented in this article will be addressed by the PPP in workshops and specific projects, but no regulatory standards have been adopted or are being recommended regarding the issues discussed.</t>
  </si>
  <si>
    <t>10.1186/1472-6882-13-11</t>
  </si>
  <si>
    <t>The official journal of the International Society for Complementary Medicine Research (ISCMR)201313:11</t>
  </si>
  <si>
    <t>Transcriptional profiling of Chinese medicinal formula Si-Wu-Tang on breast cancer cells reveals phytoestrogenic activity</t>
  </si>
  <si>
    <t>Mandy Liu 1, Jeffery Fan 1, Steven Wang 1, Zhijun Wang 1, Charles Wang 2, Zhong Zuo 3, Moses SS Chow 1 ,Leming Shi 4,5, Zhining Wen 4,6 and Ying Huang 1</t>
  </si>
  <si>
    <t>1 Department of Pharmaceutical Sciences and Center for Advancement of Drug Research, College of Pharmacy, Western University of Health Sciences Pomona, California. 
2 Functional Genomics Core, Beckman Research Institute, City of Hope Comprehensive Cancer Center, Duarte, California. 
3 School of Pharmacy, Faculty of Medicine, The Chinese University of Hong Kong, Shatin, New Territories, Hong Kong, China. 
4 National Center for Toxicological Research, US Food and Drug Administration, Jefferson, Arkansas.
5 Department of Clinical Pharmacy and Center for Pharmacogenomics, School of Pharmacy, Fudan University, Shanghai, China. 
6 College of Chemistry, Sichuan University, Chengdu, Sichuan, China.</t>
  </si>
  <si>
    <t>4 National Center for Toxicological Research, US Food and Drug Administration, Jefferson, Arkansas.</t>
  </si>
  <si>
    <t>© 2013 Liu et al.; licensee BioMed Central Ltd.</t>
  </si>
  <si>
    <t>This is an Open Access article distributed under the terms of the Creative Commons Attribution License (http://creativecommons.org/licenses/by/2.0), which permits unrestricted use, distribution, and reproduction in any medium, provided the original work is properly cited.
We thank Dr. David Sanchez at Western University of Health Sciences for providing the ERE-luc construct. This work was partly supported by the U.S. Food and Drug Administration (LS and ZW) and the innovation and Technology Grant (ITS/112/07 and ITS/446/09) from the Innovation and Technology Commission of the Hong Kong Special Administrative Region of the People’s Republic of China (ZW, ZZ, MC and YH).
The views presented in this article do not necessarily reflect those of the US Food and Drug Administration.</t>
  </si>
  <si>
    <t>10.3109/14659891.2013.804604</t>
  </si>
  <si>
    <t>Journal of Substance Use (J SUBST USE), Aug2014; 19(4): 307-312. (6p)</t>
  </si>
  <si>
    <t>A comparison of HIV risk behaviors between early and late initiators of injection drug use in Houston, Texas.</t>
  </si>
  <si>
    <t>1) Hafeez U. Rehman, Syed W. Noor, Karen J. Chronister, Marcia L. Wolverton, Wafa Taiym, and Raouf R. Arafat</t>
  </si>
  <si>
    <t>1) Bureau of Epidemiology, Houston Department of Health and Human Services, Houston, TX, USA</t>
  </si>
  <si>
    <t>10.1007/s10439-009-9830-y</t>
  </si>
  <si>
    <t>Annals of Biomedical Engineering
February 2010, Volume 38, Issue 2, pp 469–477</t>
  </si>
  <si>
    <t>A System for Recording High Fidelity Cough Sound and Airflow Characteristics</t>
  </si>
  <si>
    <t>W. T. Goldsmith 1,2
A. M. Mahmoud 1,3,4
J. S. Reynolds 1,2
W. G. McKinney 1
A. A. Afshari 1
A. A. Abaza 1,4
D. G. Frazer 1</t>
  </si>
  <si>
    <t>1.National Institute for Occupational Safety and Health, Health Effects Laboratory Division, Pathology and Physiology Research BranchMorgantownUSA
2.Department of Computer Science and Electrical EngineeringWest Virginia UniversityMorgantownUSA
3.Department of Mechanical and Aerospace EngineeringWest Virginia UniversityMorgantownUSA
4.Department of Biomedical EngineeringCairo UniversityCairoEgypt</t>
  </si>
  <si>
    <t>1.National Institute for Occupational Safety and Health, Health Effects Laboratory Division, Pathology and Physiology Research BranchMorgantownUSA</t>
  </si>
  <si>
    <t>© 2009 Biomedical Engineering Society</t>
  </si>
  <si>
    <t>Disclosures: The findings and conclusions of this report are those of the authors and do not necessarily represent the views of the National Institute for Occupational Safety and Health</t>
  </si>
  <si>
    <t>10.1080/15459620903455722</t>
  </si>
  <si>
    <t>Journal of Occupational and Environmental Hygiene 
Volume 7, 2009 - Issue 2</t>
  </si>
  <si>
    <t>Physiological Monitoring in Firefighter Ensembles: Wearable Plethysmographic Sensor Vest versus Standard Equipment</t>
  </si>
  <si>
    <t>Aitor Coca,1 Raymond J. Roberge,1 W. Jon Williams,1 Douglas P. Landsittel,1,2 Jeffrey B. Powell,3 and Andrew Palmiero3</t>
  </si>
  <si>
    <t>1 National Personal Protective Technology Laboratory/National Institute for Occupational Safety and Health/Centers for Disease Control and Prevention, Pittsburgh, Pennsylvania
2 Department of Mathematics and Statistics, Duquesne University, Pittsburgh, Pennsylvania
3 EG&amp;G, Pittsburgh, Pennsylvania</t>
  </si>
  <si>
    <t>1 National Personal Protective Technology Laboratory/National Institute for Occupational Safety and Health/Centers for Disease Control and Prevention, Pittsburgh, Pennsylvania</t>
  </si>
  <si>
    <t>This research was performed while one of the authors (AC) held a National Research Council Resident Research Associateship at the National Personal Protective Technology Laboratory (NPPTL)
The findings and conclusions in this report are those of the authors and do not necessarily represent the views of the National Institute for Occupational Safety and Health. Mention of commercial products or trade names does not constitute endorsement by the National Institute for Occupational Safety and Health.</t>
  </si>
  <si>
    <t>10.1016/j.nurpra.2014.11.021</t>
  </si>
  <si>
    <t>The Journal for Nurse Practitioners; Philadelphia 11.2 (Feb 2015): 170-177.</t>
  </si>
  <si>
    <t>Practice Patterns and Characteristics of Nurse Practitioners in the United States: Results From the 2012 National Sample Survey of Nurse Practitioners</t>
  </si>
  <si>
    <t>Arpita Chattopadhyay, PhD, George A. Zangaro, PhD, RN, and Kathleen M. White, PhD, RN</t>
  </si>
  <si>
    <t>Arpita Chattopadhyay, PhD, is a social scientist at Health Resources and Services Administration in Rockville, MD, and can be reached at achattopadhyay@hrsa.gov. George A. Zangaro, PhD, RN, FAAN, is director at Health Resources and Services Administration, National Center for HealthWorkforce Analysis. Kathleen M. White, PhD, RN, NEABC, FAAN, is a associate professor at John Hopkins University School of Nursing in Baltimore, MD. She served as a Senior Advisor in the National Center for Health Workforce Development from 2010-2013.</t>
  </si>
  <si>
    <t>Arpita Chattopadhyay, PhD, is a social scientist at Health Resources and Services Administration in Rockville, MD, and can be reached at achattopadhyay@hrsa.gov. George A. Zangaro, PhD, RN, FAAN, is director at Health Resources and Services Administration, National Center for HealthWorkforce Analysis</t>
  </si>
  <si>
    <t>Published by Elsevier, Inc.</t>
  </si>
  <si>
    <t>The 2012 National Sample Survey of Nurse Practitioners was funded by the US Department of Health and Human Services, Health Resources and Service Administration, Bureau of Health Workforce, National Center for Health Workforce Analysis under Grant GS23F8144H. The national center also provided oversight for the study design, data collection, analysis of the data, and the writing of the publicly available report “Highlights From the 2012 National Sample Survey of Nurse Practitioners.”
The views expressed in the article are solely the opinions of the authors and do not necessarily reflect the official policies of the Department of Health and Human Services (HHS) or the Health Resources and Service Administration (HRSA) nor does mention of the names of HHS or HRSA imply endorsement by the US Government</t>
  </si>
  <si>
    <t>10.2105/AJPH.2014.301968</t>
  </si>
  <si>
    <t>American Journal of Public Health, suppl. Supplement; Washington 104.3 (Jun 2014): S496-503.</t>
  </si>
  <si>
    <t>Diabetes-Related Mortality Among American Indians and Alaska Natives, 1990-2009</t>
  </si>
  <si>
    <t>Pyone Cho, MBBS, MPH, MA, Linda S. Geiss, MA, Nilka Rios Burrows, MPH, Diana L. Roberts, MS, Ann K. Bullock, MD, and Michael E. Toedt, MD</t>
  </si>
  <si>
    <t>Pyone Cho, Linda S. Geiss, and Nilka Rios Burrows are with the Division of Diabetes Translation, National Center for Chronic Disease Prevention and Health Promotion, Centers for Disease Control and Prevention (CDC), Atlanta, GA. Diana L. Roberts is with Alaska Area Native Health Service, Indian Health Service (IHS), Anchorage. Ann K. Bullock is with Division of Diabetes Treatment and Prevention, IHS, Albuquerque, NM. Michael E. Toedt is with Cherokee Indian Hospital, Cherokee, NC.</t>
  </si>
  <si>
    <t>Pyone Cho, Linda S. Geiss, and Nilka Rios Burrows are with the Division of Diabetes Translation, National Center for Chronic Disease Prevention and Health Promotion, Centers for Disease Control and Prevention (CDC), Atlanta, GA. Diana L. Roberts is with Alaska Area Native Health Service, Indian Health Service (IHS), Anchorage. Ann K. Bullock is with Division of Diabetes Treatment and Prevention, IHS, Albuquerque, NM</t>
  </si>
  <si>
    <t>Note. The findings and conclusions in this report are those of the authors and do not necessarily represent the official position of the CDC or IHS.</t>
  </si>
  <si>
    <t>10.1002/ijc.28157</t>
  </si>
  <si>
    <t xml:space="preserve">Int. J. Cancer: 133, 1513–1515 </t>
  </si>
  <si>
    <t>Squamous cell carcinomas in patients with Fanconi anemia and dyskeratosis congenita: A search for human papillomavirus</t>
  </si>
  <si>
    <t>Blanche P. Alter 1, Neelam Giri 1, Sharon A. Savage 1, Wim G.V. Quint 2, Maurits N.C. de Koning 2 and Mark Schiffman 1</t>
  </si>
  <si>
    <t>1 Clinical Genetics Branch, Division of Cancer Epidemiology and Genetics, National Cancer Institute, National Institutes of Health, Department of Health and Human Services, Bethesda, MD, USA
2 DDL Diagnostic Laboratory, Rijswijk, The Netherlands</t>
  </si>
  <si>
    <t>1 Clinical Genetics Branch, Division of Cancer Epidemiology and Genetics, National Cancer Institute, National Institutes of Health, Department of Health and Human Services, Bethesda, MD, USA</t>
  </si>
  <si>
    <t>© 2013 UICC</t>
  </si>
  <si>
    <t>This work was supported in part by the Intramural Research Program of the National Institutes of Health and the National Cancer Institute.</t>
  </si>
  <si>
    <t>10.1037/h0057581</t>
  </si>
  <si>
    <t>Journal of Applied Psychology, Vol 32(3), Jun, 1948. pp. 248-254.</t>
  </si>
  <si>
    <t>The development of entrance tests for the United States Coast Guard Academy</t>
  </si>
  <si>
    <t>1) Newman, Sidney H; Bobbitt, Joseph M.</t>
  </si>
  <si>
    <t>1) U. S. Public Health Service, Washington, D. C.</t>
  </si>
  <si>
    <t>The opinions or assertions contained in this paper are those of the authors and are not to be construed as official or as reflecting the views of the U. S. Coast Guard</t>
  </si>
  <si>
    <t>10.1016/j.mrgentox.2014.08.005</t>
  </si>
  <si>
    <t>Mutation Research/Genetic Toxicology and Environmental Mutagenesis
Volume 774, 1 November 2014, Pages 1–7</t>
  </si>
  <si>
    <t>Sex-specific dose-response analysis of genotoxicity in cyproterone acetate-treated F344 rats</t>
  </si>
  <si>
    <t>Wei Ding a, Michelle E. Bishop a, Mason G. Pearce a, Kelly J. Davis b, Gene A. White b, Lascelles E. Lyn-Cook a, Mugimane G. Manjanatha a</t>
  </si>
  <si>
    <t>a Division of Genetic and Molecular Toxicology, US FDA/National Center for Toxicological Research, Jefferson, AR 72079, United States 
b Toxicologic Pathology Associates, US FDA/National Center for Toxicological Research, Jefferson, AR 72079, United States</t>
  </si>
  <si>
    <t>Published by Elsevier B.V.</t>
  </si>
  <si>
    <t>The information in these materials is not a formal dissemination of information by FDA and does not represent agency position or policy.
Acknowledgement
This work was supported by the US Food and Drug Administration. The views presented in this paper are not necessarily those of the U.S. FDA.</t>
  </si>
  <si>
    <t>10.1016/j.ijmm.2008.09.003</t>
  </si>
  <si>
    <t>International Journal of Medical Microbiology
Volume 299, Issue 4, April 2009, Pages 233-246</t>
  </si>
  <si>
    <t>Genetic stability of vaccine strain Salmonella Typhi Ty21a over 25 years</t>
  </si>
  <si>
    <t>Dennis J. Kopecko a, Heike Sieber b, Jose A. Ures b, Andreas Fu¨rer b, Jacqueline Schlup b, Ulrich Knof b, Andre Collioud b, DeQi Xu a, Kevin Colburn a, Guido Dietrich b</t>
  </si>
  <si>
    <t>a Laboratory of Enteric and Sexually Transmitted Diseases, Center for Biologics Evaluation and Research, Food and Drug Administration, 29 Lincoln Drive, NIH Campus, Bldg. 29/420, HFM440, Bethesda, MD 20892, USA
b Berna Biotech AG, Rehhagstr. 79, CH-3018 Berne, Switzerland</t>
  </si>
  <si>
    <t>a Laboratory of Enteric and Sexually Transmitted Diseases, Center for Biologics Evaluation and Research, Food and Drug Administration, 29 Lincoln Drive, NIH Campus, Bldg. 29/420, HFM440, Bethesda, MD 20892, USA</t>
  </si>
  <si>
    <t>© 2008 Elsevier GmbH. All rights reserved</t>
  </si>
  <si>
    <t>The findings and conclusions in this article have not been formally disseminated by the Food and Drug Administration and should not be construed to represent any Agency determination or policy.</t>
  </si>
  <si>
    <t>10.1016/j.jim.2008.05.007</t>
  </si>
  <si>
    <t>Journal of Immunological Methods
Volume 336, Issue 2, 31 July 2008, Pages 251-254</t>
  </si>
  <si>
    <t>Rapid detection of ricin in cosmetics and elimination of artifacts associated with wheat lectin</t>
  </si>
  <si>
    <t>Jacqueline Dayan-Kenigsberg a, Agnès Bertocchi a, Eric A.E. Garber b</t>
  </si>
  <si>
    <t>a Unité Biotechnologie, Biochimie des Protéines et Macromolécules, Agence Française de Sécurité Sanitaire des Produits de Santé, 143 boulevard Anatole France, 93285
Saint Denis Cedex, France
b Food and Drug Administration, Center for Food Safety and Applied Nutrition, HFS-716, 5100 Paint Branch Pkwy., College Park, MD, 20740, USA</t>
  </si>
  <si>
    <t>b Food and Drug Administration, Center for Food Safety and Applied Nutrition, HFS-716, 5100 Paint Branch Pkwy., College Park, MD, 20740, USA</t>
  </si>
  <si>
    <t xml:space="preserve"> Published by Elsevier B.V.</t>
  </si>
  <si>
    <t>This work was supported by the Agence Française de Sécurité Sanitaire des Produits de Santé (AFSSAPS, Saint Denis, France) and the Food and Drug Administration (FDA, USA). Thanks are expressed to Bruno Beaumelle, Ph.D. of the Biology Department of Montpellier II University, Annie El-Zaouk and Didier Sauvaire of AFSSAPS Montpellier for preparing, testing and providing a ricin extract, and to Anne Decool of AFSSAPS Saint-Denis for her involvement in documenting toxic waste disposal issues. Appreciation is expressed to Peter Emanuel, Ph.D. (Joint Program Executive Office, Department of Defense, USA), Robert L. Bull, Ph.D. (Biological Defense Research Directorate, Department of Defense, USA) and Lynn L. B. Rust, Ph.D. (National Institutes of Health, USA) for their support throughout the project. Appreciation is also expressed to Thomas W. O'Brien, Ph.D. (Tetracore, Inc., USA), and Jennifer Walker, M.S. (Tetracore, Inc. USA).</t>
  </si>
  <si>
    <t>10.1089/ars.2008.2028</t>
  </si>
  <si>
    <t>Antioxidants &amp; Redox Signaling Volume: 10 Issue 8</t>
  </si>
  <si>
    <t>Structural Stabilization in Tetrameric or Polymeric Hemoglobin Determines Its Interaction with Endogenous Antioxidant Scavenger Pathways</t>
  </si>
  <si>
    <t>PAUL W. BUEHLER,1 FLORENCE VALLELIAN,2 MALGORZATA G. MIKOLAJCZYK,1 GABRIELE SCHOEDON,2 THOMAS SCHWEIZER,3 ABDU I. ALAYASH,1 and DOMINIK J. SCHAER,2</t>
  </si>
  <si>
    <t>1 Laboratory of Biochemistry and Vascular Biology, Division of Hematology, Center for Biologics Evaluation and Research (CBER), U.S. Food and Drug Administration (FDA), Rockville, Maryland. 
2 Medical Clinic Research Unit, University of Zurich, and 3 Polymer Physics, Department of Materials, ETH Zurich, Switzerland.</t>
  </si>
  <si>
    <t xml:space="preserve">1 Laboratory of Biochemistry and Vascular Biology, Division of Hematology, Center for Biologics Evaluation and Research (CBER), U.S. Food and Drug Administration (FDA), Rockville, Maryland. </t>
  </si>
  <si>
    <t>The opinions and assertions contained herein are the scientific views of the authors and are not to be construed as policy of the United States Food and Drug Administration.</t>
  </si>
  <si>
    <t>10.1080/15376520600558259</t>
  </si>
  <si>
    <t xml:space="preserve">
Toxicology Mechanisms &amp; Methods. Mar/Apr2006, Vol. 16 Issue 2/3, p59-68</t>
  </si>
  <si>
    <t>Gaining Confidence on Molecular Classification through Consensus Modeling and Validation</t>
  </si>
  <si>
    <t>Weida Tong 1
Hong Fang 2
Qian Xie 2
Huixiao Hong 2
Leming Shi 1
Perkins, Roger 2
Uwe Scherf 3
Goodsaid, Federico 4
Frueh, Felix 4</t>
  </si>
  <si>
    <t>1 Center for Toxicoinformatics, National Center for Toxicological Research (NCTR), U.S. Food and Drug Administration, Jefferson, AR, 72079, USA
2 Division of Bioinformatics, Z-Tech Inc., Jefferson, AR, 72079, USA
3 Center for Device and Radiological Health, U.S. Food and Drug Administration, Rockville, Maryland, 20850, USA
4 Center for Drug Evaluation and Research, U.S. Food and Drug Administration, Rockville, Maryland, 20852, USA</t>
  </si>
  <si>
    <t>1 Center for Toxicoinformatics, National Center for Toxicological Research (NCTR), U.S. Food and Drug Administration, Jefferson, AR, 72079, USA
3 Center for Device and Radiological Health, U.S. Food and Drug Administration, Rockville, Maryland, 20850, USA
4 Center for Drug Evaluation and Research, U.S. Food and Drug Administration, Rockville, Maryland, 20852, USA</t>
  </si>
  <si>
    <t>Copyright  © Taylor &amp; Francis Group, LLC</t>
  </si>
  <si>
    <t>10.1016/j.physbeh.2013.06.007</t>
  </si>
  <si>
    <t>Physiology &amp; Behavior
Volume 119, 2 July 2013, Pages 130-136</t>
  </si>
  <si>
    <t>A review of seasonal/circannual effects of laboratory rodent behavior</t>
  </si>
  <si>
    <t>1) Sherry A. Ferguson, Kaitlyn L. Maier</t>
  </si>
  <si>
    <t>1) Division of Neurotoxicology, National Center for Toxicological Research/FDA, United States</t>
  </si>
  <si>
    <t xml:space="preserve"> Published by Elsevier Inc.</t>
  </si>
  <si>
    <t>The authors wish to express their appreciation to the library staff at the National Center for Toxicological Research/FDA, specifically Lynne Finister, Susan Laney-Sheehan, and Sheila Peters, for their courteousness and speed at locating several references. We are indebted to Mr. Delbert Law, Division of Neurotoxicology, for his careful supervision of the locomotor activity data reported here.
This document has been reviewed in accordance with United States Food and Drug Administration (FDA) policy and approved for publication. Approval does not signify that the contents necessarily reflect the position or opinions of the FDA nor does mention of trade names or commercial products constitute endorsement or recommendation for use. The findings and conclusions in this report are those of the authors and do not necessarily represent the views of the FDA.</t>
  </si>
  <si>
    <t>10.1080/15433710903175825</t>
  </si>
  <si>
    <t>Journal of Evidence-Based Social Work 
Volume 7, 2010 - Issue 1-2: Findings From Selected TCE-HIV Programs</t>
  </si>
  <si>
    <t>Overview of TCE-HIV Grant Programs</t>
  </si>
  <si>
    <t>DAVID C. THOMPSON</t>
  </si>
  <si>
    <t>Team Leader-HIV/AIDS Programs, Systems Improvement Branch/ Division of Services Improvement, Center for Substance Abuse Treatment, Substance Abuse and Mental Health Services Administration (SAMHSA), Rockville, Maryland, USA</t>
  </si>
  <si>
    <t>Copyright © Taylor &amp; Francis Group, LLC</t>
  </si>
  <si>
    <t>10.1016/j.ijlp.2005.08.006</t>
  </si>
  <si>
    <t>International Journal of Law and Psychiatry
Volume 28, Issue 5, September–October 2005, Pages 457-466</t>
  </si>
  <si>
    <t>Money, innovation, and access: The mental health system in motion</t>
  </si>
  <si>
    <t>1) Nancy Wolff, Robin Clark</t>
  </si>
  <si>
    <t>1) No affiliations listed</t>
  </si>
  <si>
    <t>© 2005 Elsevier Inc. All rights reserved</t>
  </si>
  <si>
    <t>Unsure</t>
  </si>
  <si>
    <t>10.1371/journal.pone.0150954</t>
  </si>
  <si>
    <t>PLOS ONE 11(4)</t>
  </si>
  <si>
    <t>Inhibition of Nickel Nanoparticles-Induced Toxicity by Epigallocatechin-3-Gallate in JB6 Cells May Be through Down-Regulation of the MAPK Signaling Pathways</t>
  </si>
  <si>
    <t>Yuanliang Gu 1, Yafei Wang 1, Qi Zhou 1, Linda Bowman 2, Guochuan Mao 1, Baobo Zou 1, Jin Xu 1, Yu Liu 1, Kui Liu 3, Jinshun Zhao 1,2, Min Ding 2</t>
  </si>
  <si>
    <t>1 Department of Preventative Medicine, Zhejiang Provincial Key Laboratory of Pathological and Physiological Technology, Medicine School of Ningbo University, Ningbo, Zhejiang, China,
2 Toxicology and Molecular Biology Branch, Health Effects Laboratory Division, National Institute for Occupational Safety and Health, Morgantown, West Virginia 26505, United States of America, 
3 Department of Science Research and Information Management, Zhejiang Provincial Center for Disease Control and Prevention, Hangzhou, Zhejiang, Chin</t>
  </si>
  <si>
    <t xml:space="preserve">2 Toxicology and Molecular Biology Branch, Health Effects Laboratory Division, National Institute for Occupational Safety and Health, Morgantown, West Virginia 26505, United States of America, </t>
  </si>
  <si>
    <t>© 2016 Gu et al. OPEN ACCESS</t>
  </si>
  <si>
    <t>This is an open access article distributed under the terms of the Creative Commons Attribution License, which permits unrestricted use, distribution, and reproduction in any medium, provided the original author and source are credited.
This work was partly supported by the National Nature Science Foundation of China (Grant No. 81273111), the Ningbo Scientific Project (Grant No. 2012C5019), the Science Technology Department of Zhejiang Province (2015C33148 and 2015C37117) and the Scientific Innovation Team Project of Ningbo (No. 2011B82014). The authors also gratefully acknowledge the support of K.C. Wong Education Foundation, Hong Kong. The funders had no role in study design, data collection and analysis, decision to publish, or preparation of the manuscript.</t>
  </si>
  <si>
    <t>10.1146/annurev.publhealth.031308.100151</t>
  </si>
  <si>
    <t>Annual Review of Public Health Vol. 30:55-80</t>
  </si>
  <si>
    <t>Gene by Environment Interaction in Asthma</t>
  </si>
  <si>
    <t>Stephanie J. London 1 and Isabelle Romieu 2</t>
  </si>
  <si>
    <t>1 Division of Intramural Research, National Institute of Environmental Health Sciences, National Institutes of Health, Department of Health and Human Services, Research Triangle Park, North Carolina 27709;
2 National Institute of Public Health, Cuernavaca, Morelos 62508, Mexico</t>
  </si>
  <si>
    <t>1 Division of Intramural Research, National Institute of Environmental Health Sciences, National Institutes of Health, Department of Health and Human Services, Research Triangle Park, North Carolina 27709;</t>
  </si>
  <si>
    <t>Copyright © 2009 by Annual Reviews. All rights reserved</t>
  </si>
  <si>
    <t>The U.S. Government has the right to retain a nonexclusive, royalty-free license in and to any copyright covering this paper.
Dr. London is supported by the Intramural Research Program of the National Institute of Environmental Health Sciences, National Institutes of Health, Department of Health and Human Services. Dr. Romieu is supported by the National Center for Environmental Health from the Centers for Disease Control and Prevention, Department of Health and Human Services.</t>
  </si>
  <si>
    <t>10.1002/ajim.22585</t>
  </si>
  <si>
    <t>AMERICAN JOURNAL OF INDUSTRIAL MEDICINE 59:522–531</t>
  </si>
  <si>
    <t>Respirable Indium Exposures, Plasma Indium, and Respiratory Health Among Indium-Tin Oxide (ITO) Workers</t>
  </si>
  <si>
    <t>Kristin J. Cummings, MD, MPH,1  M. Abbas Virji, ScD,1 Ji Young Park, PhD,1,2 Marcia L. Stanton, BS,1 Nicole T. Edwards, MS,1 Bruce C. Trapnell, MD,3,4 Brenna Carey, PhD,3 Aleksandr B. Stefaniak, PhD, 1 and Kathleen Kreiss, MD,1</t>
  </si>
  <si>
    <t>1 National Institute for Occupational Safety and Health, Centers for Disease Control and Prevention, Morgantown, West Virginia
2 Institute of Health and Environment, Seoul National University, Seoul, Republic of Korea 
3 Translational Pulmonary Science Center, Cincinnati Children’s Hospital Medical Center, Cincinnati, Ohio 
4 Division of Pulmonary, Critical Care, and Sleep Medicine, University of Cincinnati College of Medicine, Cincinnati, Ohio</t>
  </si>
  <si>
    <t>1 National Institute for Occupational Safety and Health, Centers for Disease Control and Prevention, Morgantown, West Virginia</t>
  </si>
  <si>
    <t>This article is a U.S.Government work and is in the public domain in the USA.</t>
  </si>
  <si>
    <t>Yes</t>
  </si>
  <si>
    <t>The findings and conclusions in this report are those of the authors and do not necessarily represent the views of NIOSH. The authors thank the members of the NIOSH field teams for their contributions to data acquisition and Drs. Jenna Gibbs and David Blackley of NIOSH for their valuable comments on the manuscript.
This work was supported by intramural National Occupational Research Agenda (NORA) funding from the National Institute for Occupational Safety and Health (NIOSH).</t>
  </si>
  <si>
    <t>10.1002/em.20429</t>
  </si>
  <si>
    <t>Environmental and Molecular Mutagenesis 49:741-745</t>
  </si>
  <si>
    <t>Gene Expression Changes Associated with Xenobiotic
Metabolism Pathways in Mice Exposed to Acrylamide</t>
  </si>
  <si>
    <t>Nan Mei,1 Lei Guo,2 Jo Tseng,3 Stacey L. Dial,2 Wayne Liao,3 and Mugimane G. Manjanatha,1</t>
  </si>
  <si>
    <t>1 Division of Genetic and Reproductive Toxicology, National Center for Toxicological Research, Jefferson, Arkansas
2 Division of Systems Toxicology, National Center for Toxicological Research, Jefferson, Arkansas
3 PhalanxBio Inc., 1400 Page Mill Road, Palo Alto, California</t>
  </si>
  <si>
    <t>1 Division of Genetic and Reproductive Toxicology, National Center for Toxicological Research, Jefferson, Arkansas
2 Division of Systems Toxicology, National Center for Toxicological Research, Jefferson, Arkansas</t>
  </si>
  <si>
    <t>This article is a US Government work and, as such, is in the public domain in the United States of America.</t>
  </si>
  <si>
    <t>The views presented in this article do not necessarily reflect those of the U.S. Food and Drug Administration.</t>
  </si>
  <si>
    <t>10.1186/s12918-015-0225-4</t>
  </si>
  <si>
    <t>BMC Systems Biology; London 9 (2015).</t>
  </si>
  <si>
    <t>A cell size- and cell cycle-aware stochastic model for predicting time-dynamic gene network activity in individual cells</t>
  </si>
  <si>
    <t>Ruijie Song 1,2, Weilin Peng 2,3, Ping Liu 2,3 and Murat Acar 1,2,3,4</t>
  </si>
  <si>
    <t>1  Interdepartmental Program in Computational Biology and Bioinformatics, Yale University, 300 George Street, Suite 501, New Haven, CT 06511, USA.
2 Systems Biology Institute, Yale University, 840 West Campus Drive, West Haven, CT 06516, USA. 
3 Department of Molecular Cellular and Developmental Biology, Yale University, 219 Prospect Street, New Haven, CT 06511, USA. 
4 Department of Physics, Yale University, 217 Prospect Street, New Haven, CT 06511, USA.</t>
  </si>
  <si>
    <t>No government agencies appear in the author affiliations</t>
  </si>
  <si>
    <t>10.1097/MCP.0b013e3282f52478</t>
  </si>
  <si>
    <t>Current Opinion in Pulmonary Medicine
Issue: Volume 14(2), March 2008, p 141–146</t>
  </si>
  <si>
    <t>Bronchiolitis obliterans in workers exposed to flavoring chemicals</t>
  </si>
  <si>
    <t>Kanwal, Richard</t>
  </si>
  <si>
    <t>National Institute for Occupational Safety and Health, Centers for Disease Control and Prevention, Morgantown, West Virginia, USA</t>
  </si>
  <si>
    <t>© 2008 Wolters Kluwer Health</t>
  </si>
  <si>
    <t>Arthur Gelb, Philip Harber, David Lynch, and Muge Akpinar-Elci provided assistance with the radiographic and biopsy images. Kristin Cummings and Kathleen Kreiss reviewed the draft manuscript and provided thoughtful comments and suggestions. This work was supported by the National Institute for Occupational Safety and Health. The findings and conclusions in this report are those of the author and do not necessarily represent the views of the National Institute for Occupational Safety and Health.</t>
  </si>
  <si>
    <t>10.1016/0093-934X(79)90056-7</t>
  </si>
  <si>
    <t>Brain and Language
Volume 8, Issue 3, November 1979, Pages 275-286</t>
  </si>
  <si>
    <t>Some aspects of language comprehension in anterior aphasia</t>
  </si>
  <si>
    <t>1) Jeffrey A.Samuels;
2) D.FrankBenson</t>
  </si>
  <si>
    <t>1) U.S. Public Health Service Hospital Brighton, Massachusetts, USA;
2) Veterans Administration Hospital, Boston, Massachusetts, USA</t>
  </si>
  <si>
    <t>2) Veterans Administration Hospital, Boston, Massachusetts, USA</t>
  </si>
  <si>
    <t xml:space="preserve">Copyright ©  1979 by Academic Press. Inc. All rights of reproduction in any form reserved. </t>
  </si>
  <si>
    <t xml:space="preserve">Partial suppport for this study was received from NIH Grant NS 06209 to Boston University School of Medicine and Research Support was provided by the Veterans Administration and Public Health Service Hospitals. </t>
  </si>
  <si>
    <t>10.1016/j.biologicals.2012.03.004</t>
  </si>
  <si>
    <t>Biologicals
Volume 40, Issue 4, July 2012, Pages 240-246</t>
  </si>
  <si>
    <t>New equine antitoxins to botulinum neurotoxins serotypes A and B</t>
  </si>
  <si>
    <t>1) D.Li, P. Mateo, J.E.Keller</t>
  </si>
  <si>
    <t>1) US FDA, CBER, Office of Vaccines Research and Review, Bethesda, MD 20892, USA</t>
  </si>
  <si>
    <t>Published by Elsevier Ltd on behalf of The International Alliance for Biological Standardization.</t>
  </si>
  <si>
    <t>The findings and conclusions in this article have not been formally disseminated by the Food and Drug Administration and should not be construed to represent any Agency determination or policy.
This work was supported in part by CBER/FDA-NIAID/NIH Interagency Agreement YI-AI-6153-01 and by an Interagency Agreement between BARDA/HHS and CBER/FDA.</t>
  </si>
  <si>
    <t>10.1016/j.vaccine.2004.12.029</t>
  </si>
  <si>
    <t>Vaccine
Volume 23, Issue 26, 16 May 2005, Pages 3369-3385</t>
  </si>
  <si>
    <t>Considerations for development of whole cell bacterial vaccines to prevent diarrheal diseases in children in developing countries</t>
  </si>
  <si>
    <t>Richard I.Walker</t>
  </si>
  <si>
    <t>Division of Bacterial, Parasitic and Allergenic Products, Center for Biologics Evaluation and Research, Food and Drug Administration, 1401 Rockville Pike (HFM-425), Rockville, MD 20851-1448, USA</t>
  </si>
  <si>
    <t>Published by Elsevier Ltd.</t>
  </si>
  <si>
    <t>10.1097/QAD.0000000000000190</t>
  </si>
  <si>
    <t>AIDS
Issue: Volume 28(6), 27 March 2014, p 911–918</t>
  </si>
  <si>
    <t>Treatment as prevention among injecting drug users; extrapolating from the Amsterdam cohort study</t>
  </si>
  <si>
    <t xml:space="preserve">
de Vos, Anneke S. a; Prins, Maria b,c; Coutinho, Roel A. a,d; van der Helm, Jannie J. b; Kretzschmar, Mirjam E.E. a,d</t>
  </si>
  <si>
    <t>a Julius Center, University Medical Center Utrecht, Utrecht
b Cluster Infectious Diseases, Public Health Service Amsterdam
c Department of Internal Medicine, CINIMA, Academic Medical Center, Amsterdam
d Centre for Infectious Disease Control, RIVM, Bilthoven, The Netherlands.</t>
  </si>
  <si>
    <t>d Centre for Infectious Disease Control, RIVM, Bilthoven, The Netherlands.</t>
  </si>
  <si>
    <t>10.1124/jpet.109.160465</t>
  </si>
  <si>
    <t>Journal of Pharmacology and Experimental Therapeutics
Vol. 362, Issue 2</t>
  </si>
  <si>
    <t>Critical Cysteine Residues of Kelch-Like ECH-Associated Protein 1 in Arsenic Sensing and Suppression of Nuclear Factor Erythroid 2-Related Factor 2</t>
  </si>
  <si>
    <t>Xiaoqing He and Qiang Ma</t>
  </si>
  <si>
    <t>Receptor Biology Laboratory, Toxicology and Molecular Biology Branch, Health Effects Laboratory Division, National Institute for Occupational Safety and Health, Centers for Disease Control and Prevention, Morgantown, West Virginia (X.H., Q.M.); and Department of Biochemistry, West Virginia University School of Medicine, Morgantown, West Virginia (Q.M.)</t>
  </si>
  <si>
    <t>Receptor Biology Laboratory, Toxicology and Molecular Biology Branch, Health Effects Laboratory Division, National Institute for Occupational Safety and Health, Centers for Disease Control and Prevention, Morgantown, West Virginia (X.H., Q.M.)</t>
  </si>
  <si>
    <t>U.S. Government work not protected by U.S. copyright</t>
  </si>
  <si>
    <t>This work was supported by the Intramural Research Program of the National Institutes of Health National Institute of Occupational Safety and Health.
The findings and conclusions in this article are those of the authors and do not necessarily represent the view of the National Institute for Occupational Safety and Health.</t>
  </si>
  <si>
    <t>10.1071/HI09023</t>
  </si>
  <si>
    <t>Healthcare infection</t>
  </si>
  <si>
    <t xml:space="preserve"> 
Prevalence of methicillin-resistant Staphylococcus aureus colonisation in Tasmanian rural hospitals</t>
  </si>
  <si>
    <t>10.1016/j.hrthm.2009.09.071</t>
  </si>
  <si>
    <t>Heart Rhythm
Volume 7, Issue 1, January 2010, Pages 99-107</t>
  </si>
  <si>
    <t>In vitro tests reveal sample radiofrequency identification readers inducing clinically significant electromagnetic interference to implantable pacemakers and implantable cardioverter-defibrillators</t>
  </si>
  <si>
    <t>Seth J. Seidman, MS,* Randall Brockman, MD,* Brian Marc Lewis, MD,* Joshua Guag, BS,* Mitchell J. Shein, MS,* Wesley J. Clement, BS,† James Kippola, BS,‡ Dennis Digby, BS,§ Catherine Barber, MS,//  Dan Huntwork, MS¶</t>
  </si>
  <si>
    <t>*U.S. Food and Drug Administration, Silver Spring, Maryland, 
† Medtronic, Inc., Minneapolis, Minnesota,
‡ Boston Scientific, Saint Paul, Minnesota, 
§ Biotronik, Berlin, Germany,  
 // St Jude Medical, Saint Paul, Minnesota, and
¶ Sorin, Milano, Italy.</t>
  </si>
  <si>
    <t xml:space="preserve">*U.S. Food and Drug Administration, Silver Spring, Maryland, </t>
  </si>
  <si>
    <t>Published by Elsevier Inc. on behalf of the Heart Rhythm Society</t>
  </si>
  <si>
    <t>The mention of commercial products, their sources, or their use in connection with material reported herein is not to be construed as either an actual or implied endorsement of such products by the Department of Health and Human Services.</t>
  </si>
  <si>
    <t>10.1023/B:APIH.0000039661.54974.ce</t>
  </si>
  <si>
    <t>Administration and Policy in Mental Health and Mental Health Services Research
September 2004, Volume 32, Issue 1, pp 31–48</t>
  </si>
  <si>
    <t>The Responsiveness of State Mental Health Authorities to Parents with Mental Illness</t>
  </si>
  <si>
    <t>Kathleen Biebel 1
Joanne Nicholson 2
Valerie Williams 3
Beth R. Hinden 4</t>
  </si>
  <si>
    <t>1.Research Instructor, Department of Psychiatry, Center for Mental Health Services ResearchUniversity of Massachusetts Medical SchoolNorth Worcester
2.Associate Professor, Psychiatry and Family Medicine, Center for Mental Health Services ResearchUniversity of Massachusetts Medical SchoolNorth Worcester
3.Research Instructor, Psychiatry, Center for Mental Health Services ResearchUniversity of Massachusetts Medical SchoolNorth Worcester
4.Research Assistant Professor, Psychiatry, Center for Mental Health Services ResearchUniversity of Massachusetts Medical SchoolNorth Worcester</t>
  </si>
  <si>
    <t>False Positive; Search Rerun</t>
  </si>
  <si>
    <t>10.1001/jama.2013.282542</t>
  </si>
  <si>
    <t>JAMA. 2014;311(4):378-384</t>
  </si>
  <si>
    <t>Scientific and Regulatory Reasons for Delay and Denial of FDA Approval of Initial Applications for New Drugs, 2000-2012</t>
  </si>
  <si>
    <t>Leonard V. Sacks, MBBCh 1; Hala H. Shamsuddin, MD 2; Yuliya I. Yasinskaya, MD 2; Khaled Bouri, PhD, MPH 3; Michael L. Lanthier, BA 4; Rachel E. Sherman, MD, MPH 1</t>
  </si>
  <si>
    <t>1 Office of Medical Policy, Center for Drug Evaluation and Research, US Food and Drug Administration, Silver Spring, Maryland
2 Office of Antimicrobial Products, Center for Drug Evaluation and Research, US Food and Drug Administration, Silver Spring, Maryland
3 Office of Critical Path Programs, Office of the Commissioner, US Food and Drug Administration, Silver Spring, Maryland
4 Office of the Commissioner, US Food and Drug Administration, Silver Spring, Maryland</t>
  </si>
  <si>
    <t>Copyright 2014 American Medical Association. All rights reserved</t>
  </si>
  <si>
    <t>The views expressed in this article are those of the authors and do not necessarily reflect the views of the FDA</t>
  </si>
  <si>
    <t>10.1016/j.childyouth.2011.06.008</t>
  </si>
  <si>
    <t>Children and Youth Services Review
Volume 33, Supplement 1, September 2011, Pages S16-S22</t>
  </si>
  <si>
    <t>Toward an effective treatment system for adolescents with substance use disorders: The role of the states</t>
  </si>
  <si>
    <t>Doreen Cavanaugh a, M. Katherine Kraft b, Randolph Muck c, Daniel M. Merrigan d</t>
  </si>
  <si>
    <t>a CSAT State Adolescent Substance Abuse Treatment Grant Program, Georgetown University, 3300 Whitehaven Street NW, Suite 5000, Washington DC 20057, United States 
b 19 Andrews Lane, Princeton NJ 08540, United States
c Substance Abuse and Mental Health Services Administration, Center for Substance Abuse Treatment, U.S. Department of Health and Human Services, 1 Choke Cherry Road, Rockville MD 20857, United States
d Boston University, School of Public Health, 715 Albany Street, Talbot Building, Boston, MA 02118, United States</t>
  </si>
  <si>
    <t>c Substance Abuse and Mental Health Services Administration, Center for Substance Abuse Treatment, U.S. Department of Health and Human Services, 1 Choke Cherry Road, Rockville MD 20857, United States</t>
  </si>
  <si>
    <t>© 2011 Published by Elsevier Ltd.</t>
  </si>
  <si>
    <t>10.1016/S2215-0366(14)00056-X</t>
  </si>
  <si>
    <t>Lancet Psychiatry, The, 2015-01-01, Volume 2, Issue 1, Pages 2-3</t>
  </si>
  <si>
    <t>Specialised assertive intervention in early psychosis</t>
  </si>
  <si>
    <t>Merete Nordentoft</t>
  </si>
  <si>
    <t xml:space="preserve">University of Copenhagen, Mental Health Center Copenhagen, Mental Health Services in the Capital Region of Denmark, Copenhagen, Denmark </t>
  </si>
  <si>
    <t>10.1158/1078-0432.CCR-16-2140</t>
  </si>
  <si>
    <t>Clinical Cancer Research Volume 22, Issue 22</t>
  </si>
  <si>
    <t>Focusing on Core Patient-Reported Outcomes in Cancer Clinical Trials—Response</t>
  </si>
  <si>
    <t>Paul G. Kluetz 1, Elektra J. Papadopoulos 2, Laura Lee Johnson 3, Martha Donoghue 1, Virginia E. Kwitkowski 1, Wen-Hung Chen 2, Rajeshwari Sridhara 3, Ann T. Farrell 1, Patricia Keegan 1, Geoffrey Kim 1, and Richard Pazdur 1</t>
  </si>
  <si>
    <t>1 Office of Hematology and Oncology Products, Office of New Drugs, Center for Drug Evaluation and Research, U.S. Food and Drug Administration, Silver Spring, Maryland. 
2 Clinical Outcome Assessment Staff, Office of New Drugs, Center for Drug Evaluation and Research, U.S. Food and Drug Administration, Silver Spring, Maryland. 
3 Office of Biostatistics, Office of Translational Sciences, Center for Drug Evaluation and Research, U.S. Food and Drug Administration, Silver Spring, Maryland.</t>
  </si>
  <si>
    <t xml:space="preserve">© 2016 American Association for Cancer Research. </t>
  </si>
  <si>
    <t>10.1002/jps.24350</t>
  </si>
  <si>
    <t>Journal of Pharmaceutical Sciences
Volume 104, Issue 9, September 2015, Pages 2676-2687</t>
  </si>
  <si>
    <t>Biowaiver Monographs for Immediate Release Solid Oral Dosage Forms: Levetiracetam</t>
  </si>
  <si>
    <t>MARIJA PETRUSEVSKA, 1 SANDRA BERGLEZ,2 IGOR KRISCH,2 IGOR LEGEN,2 KLARA MEGUSAR, 2 LUKA PETERNEL,2 BERTIL ABRAHAMSSON,3 RODRIGO CRISTOFOLETTI,4 D.W. GROOT,5 SABINE KOPP,6 PETER LANGGUTH,7 MEHUL MEHTA,8 JAMES E. POLLI,9 VINOD P. SHAH,10 JENNIFER DRESSMAN 11</t>
  </si>
  <si>
    <t>1 Faculty of Medicine, Institute of Preclinical and Clinical Pharmacology &amp; Toxicology, Skopje, Republic of Macedonia
2 SDC Slovenia, Lek Pharmaceuticals d.d., Ljubljana 1529, Slovenia
3 AstraZeneca Pharmaceutics, R&amp;D, Molndal, Sweden  
4 Brazilian Health Surveillance Agency (Anvisa), Division of Bioequivalence, Brasilia, Brazil
5 RIVM (National Institute for Public Health and the Environment), Bilthoven, The Netherlands
6 World Health Organization, Geneva, Switzerland
7 Institute of Pharmacy, Biopharmaceutics and Pharmaceutical Technology, Johannes Gutenberg – University, Mainz, Germany
8 Center for Drug Evaluation and Research, Office of Clinical Pharmacology, US Food and Drug Administration, Maryland
9 Department of Pharmaceutical Sciences, School of Pharmacy, University of Maryland, Baltimore, Maryland
10 International Pharmaceutical Federation (FIP), The Hague, The Netherlands
11 Institute of Pharmaceutical Technology, Johann Wolfgang Goethe University, Frankfurt am Main, Germany</t>
  </si>
  <si>
    <t>8 Center for Drug Evaluation and Research, Office of Clinical Pharmacology, US Food and Drug Administration, Maryland</t>
  </si>
  <si>
    <t>© 2015 Wiley Periodicals, Inc. and the American Pharmacists Association</t>
  </si>
  <si>
    <t>This biowaiver monograph is part of a project of the FIP, Focus Group BCS and Biowaiver, www.fip.org/bcs. This article reflects the scientific opinion of the authors and not necessarily the policies of the regulating agencies: the FIP, RIVM, ANVISA, or the WHO.</t>
  </si>
  <si>
    <t>10.1016/j.healthpol.2013.10.004</t>
  </si>
  <si>
    <t>Health Policy
Volume 114, Issues 2–3, February 2014, Pages 174-182</t>
  </si>
  <si>
    <t>‘Are we there yet?’ – Operationalizing the concept of Integrated Public Health Policies</t>
  </si>
  <si>
    <t>Anna-Marie Hendriks a,b, Jolanda Habrakenc, Maria W.J. Jansen a,d, Jessica S. Gubbels e, Nanne K. De Vries b,e, Hans van Oers c,f, Susan Michie g, L. Atkins h, Stef P.J. Kremers e</t>
  </si>
  <si>
    <t>a Academic Collaborative Centre for Public Health Limburg, Regional Public Health Service, Geleen, The Netherlands 
b Department of Health Promotion, Caphri, School of Public Health and Primary Care, Maastricht University, Maastricht, The Netherlands 
c Tranzo, Scientific Center for Care and Welfare, Tilburg University, Tilburg, The Netherlands 
d Department of Health Services Research, Caphri, School of Public Health and Primary Care, Maastricht University, Maastricht, The Netherlands 
e Department of Health Promotion, NUTRIM, School for Nutrition, Toxicology and Metabolism, Maastricht University, Maastricht, The Netherlands 
f National Institute for Public Health and the Environment, Bilthoven, The Netherlands 
g University College London, Division of Psychology, London, United Kingdom 
h Centre for Outcomes Research and Effectiveness, University College London, United Kingdom</t>
  </si>
  <si>
    <t>10.1007/s10995-017-2275-2</t>
  </si>
  <si>
    <t>Maternal and Child Health Journal
May 2017, Volume 21, Issue 5, pp 982–987</t>
  </si>
  <si>
    <t>Reducing Unintended Pregnancies as a Strategy to Avert Zika-Related Microcephaly Births in the United States: A Simulation Study</t>
  </si>
  <si>
    <t>Katherine A. Ahrens 1
Jennifer A. Hutcheon 2
Loretta Gavin 1
Susan Moskosky 1</t>
  </si>
  <si>
    <t>1.Department of Health and Human ServicesOffice of Population Affairs, Office of the Assistant Secretary for HealthRockvilleUSA
2.Department of Obstetrics and GynaecologyUniversity of British ColumbiaVancouverCanada</t>
  </si>
  <si>
    <t>1.Department of Health and Human ServicesOffice of Population Affairs, Office of the Assistant Secretary for Health RockvilleUSA</t>
  </si>
  <si>
    <t>© Springer Science+Business Media New York (outside the USA) 2017</t>
  </si>
  <si>
    <t>10.1002/ajim.22175</t>
  </si>
  <si>
    <t>AMERICAN JOURNAL OF INDUSTRIAL MEDICINE 56:733–741</t>
  </si>
  <si>
    <t>Long-Term Efficacy of a Program to Prevent
Beryllium Disease</t>
  </si>
  <si>
    <t xml:space="preserve">Carrie A. Thomas, PhD,1 David C. Deubner, MD, MPH,2 Marcia L. Stanton,1 Kathleen Kreiss, MD,1 and Christine R. Schuler, PhD,1 </t>
  </si>
  <si>
    <t>1 Division of Respiratory Disease Studies, National Institute for Occupational Safety and Health,Morgantown,West Virginia 
2 Materion Brush, Inc.,Elmore,Ohio</t>
  </si>
  <si>
    <t xml:space="preserve">1 Division of Respiratory Disease Studies, National Institute for Occupational Safety and Health,Morgantown,West Virginia </t>
  </si>
  <si>
    <t>© 2013Wiley Periodicals,Inc.</t>
  </si>
  <si>
    <t>Disclosure Statement: The findings and conclusions in this report are those of the authors and do not necessarily represent the views of the National Institute for Occupational Safety and Health.</t>
  </si>
  <si>
    <t>10.1093/ntr/ntt035</t>
  </si>
  <si>
    <t>Nicotine Tob Res (2013) 15 (10): 1673-1681.</t>
  </si>
  <si>
    <t>Developmental Trajectories of Cigarette Use and Associations With Multilayered Risk Factors Among Chinese Adolescents</t>
  </si>
  <si>
    <t>Bin Xie PhD 1, Paula Palmer PhD 1, Yan Li MD 2, Cindy Lin MPH 1, C. Anderson Johnson PhD 1</t>
  </si>
  <si>
    <t>1 School of Community and Global Health, Claremont Graduate University, CA; 
2 Wuhan City Food and Drug Administration, Wuhan, P. R. China</t>
  </si>
  <si>
    <t>2 Wuhan City Food and Drug Administration, Wuhan, P. R. China</t>
  </si>
  <si>
    <t>Number of Federal Employee Authors:</t>
  </si>
  <si>
    <t>Number of total works with works of govt disclaimers:</t>
  </si>
  <si>
    <t>Number of National Lab Authors:</t>
  </si>
  <si>
    <t>Number of works with works of govt disclaimers from national labs:</t>
  </si>
  <si>
    <t>Number of Contractor (Non Natl Lab) Authors:</t>
  </si>
  <si>
    <t>Number of False Positives that have had searches rerun:</t>
  </si>
  <si>
    <t>Number of False Positives that have not had searches rerun:</t>
  </si>
  <si>
    <t>Number of works with unclear authorship:</t>
  </si>
  <si>
    <t>Number of works that could not be located:</t>
  </si>
  <si>
    <t>Number of works that UNC does not provide access to:</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</si>
</sst>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2"/>
      <color theme="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6">
    <xf numFmtId="0" fontId="0" fillId="0" borderId="0" xfId="0"/>
    <xf numFmtId="0" fontId="0" fillId="0" borderId="0" xfId="0" applyFont="1" applyAlignment="1">
      <alignment wrapText="1"/>
    </xf>
    <xf numFmtId="0" fontId="0" fillId="0" borderId="0" xfId="0" applyAlignment="1">
      <alignment wrapText="1"/>
    </xf>
    <xf numFmtId="17" fontId="0" fillId="0" borderId="0" xfId="0" applyNumberFormat="1" applyAlignment="1">
      <alignment wrapText="1"/>
    </xf>
    <xf numFmtId="0" fontId="0" fillId="2" borderId="0" xfId="0" applyFill="1" applyAlignment="1">
      <alignment wrapText="1"/>
    </xf>
    <xf numFmtId="17" fontId="0" fillId="2" borderId="0" xfId="0" applyNumberFormat="1" applyFill="1" applyAlignment="1">
      <alignment wrapText="1"/>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tabSelected="1" topLeftCell="F49" workbookViewId="0">
      <selection activeCell="G52" sqref="G52:J59"/>
    </sheetView>
  </sheetViews>
  <sheetFormatPr baseColWidth="10" defaultRowHeight="16" x14ac:dyDescent="0.2"/>
  <cols>
    <col min="1" max="1" width="43.1640625" style="2" customWidth="1"/>
    <col min="2" max="2" width="10.83203125" style="2"/>
    <col min="3" max="3" width="68.1640625" style="2" customWidth="1"/>
    <col min="4" max="4" width="88.33203125" style="2" customWidth="1"/>
    <col min="5" max="5" width="99" style="2" customWidth="1"/>
    <col min="6" max="6" width="40.33203125" style="2" customWidth="1"/>
    <col min="7" max="7" width="43.83203125" style="2" customWidth="1"/>
    <col min="8" max="8" width="30.83203125" style="2" customWidth="1"/>
    <col min="9" max="9" width="109.5" style="2" customWidth="1"/>
    <col min="10" max="10" width="10.83203125" style="2"/>
    <col min="11" max="11" width="111.33203125" style="2" customWidth="1"/>
    <col min="12" max="16384" width="10.83203125" style="2"/>
  </cols>
  <sheetData>
    <row r="1" spans="1:12" s="1" customFormat="1" ht="48" x14ac:dyDescent="0.2">
      <c r="A1" s="1" t="s">
        <v>0</v>
      </c>
      <c r="B1" s="1" t="s">
        <v>1</v>
      </c>
      <c r="C1" s="1" t="s">
        <v>2</v>
      </c>
      <c r="D1" s="1" t="s">
        <v>3</v>
      </c>
      <c r="E1" s="1" t="s">
        <v>4</v>
      </c>
      <c r="F1" s="1" t="s">
        <v>5</v>
      </c>
      <c r="G1" s="1" t="s">
        <v>6</v>
      </c>
      <c r="H1" s="1" t="s">
        <v>7</v>
      </c>
      <c r="I1" s="1" t="s">
        <v>8</v>
      </c>
      <c r="J1" s="1" t="s">
        <v>9</v>
      </c>
      <c r="K1" s="1" t="s">
        <v>10</v>
      </c>
      <c r="L1" s="1" t="s">
        <v>11</v>
      </c>
    </row>
    <row r="2" spans="1:12" ht="160" x14ac:dyDescent="0.2">
      <c r="A2" s="2" t="s">
        <v>13</v>
      </c>
      <c r="B2" s="3">
        <v>37926</v>
      </c>
      <c r="C2" s="2" t="s">
        <v>14</v>
      </c>
      <c r="D2" s="2" t="s">
        <v>15</v>
      </c>
      <c r="E2" s="2" t="s">
        <v>16</v>
      </c>
      <c r="F2" s="2" t="s">
        <v>19</v>
      </c>
      <c r="G2" s="2" t="s">
        <v>12</v>
      </c>
      <c r="H2" s="2" t="s">
        <v>18</v>
      </c>
      <c r="I2" s="2" t="s">
        <v>17</v>
      </c>
      <c r="J2" s="2" t="s">
        <v>20</v>
      </c>
      <c r="K2" s="2" t="s">
        <v>21</v>
      </c>
    </row>
    <row r="3" spans="1:12" ht="96" x14ac:dyDescent="0.2">
      <c r="A3" s="2" t="s">
        <v>23</v>
      </c>
      <c r="B3" s="3">
        <v>39569</v>
      </c>
      <c r="C3" s="2" t="s">
        <v>24</v>
      </c>
      <c r="D3" s="2" t="s">
        <v>25</v>
      </c>
      <c r="E3" s="2" t="s">
        <v>26</v>
      </c>
      <c r="F3" s="2" t="s">
        <v>28</v>
      </c>
      <c r="G3" s="2" t="s">
        <v>22</v>
      </c>
      <c r="H3" s="2" t="s">
        <v>18</v>
      </c>
      <c r="I3" s="2" t="s">
        <v>27</v>
      </c>
      <c r="J3" s="2" t="s">
        <v>20</v>
      </c>
      <c r="K3" s="2" t="s">
        <v>29</v>
      </c>
    </row>
    <row r="4" spans="1:12" ht="48" x14ac:dyDescent="0.2">
      <c r="A4" s="2" t="s">
        <v>31</v>
      </c>
      <c r="B4" s="3">
        <v>40148</v>
      </c>
      <c r="C4" s="2" t="s">
        <v>32</v>
      </c>
      <c r="D4" s="2" t="s">
        <v>33</v>
      </c>
      <c r="E4" s="2" t="s">
        <v>34</v>
      </c>
      <c r="F4" s="2" t="s">
        <v>36</v>
      </c>
      <c r="G4" s="2" t="s">
        <v>30</v>
      </c>
      <c r="H4" s="2" t="s">
        <v>35</v>
      </c>
      <c r="I4" s="2" t="s">
        <v>34</v>
      </c>
      <c r="J4" s="2" t="s">
        <v>20</v>
      </c>
      <c r="K4" s="2" t="s">
        <v>37</v>
      </c>
    </row>
    <row r="5" spans="1:12" ht="64" x14ac:dyDescent="0.2">
      <c r="A5" s="2" t="s">
        <v>39</v>
      </c>
      <c r="B5" s="3">
        <v>38961</v>
      </c>
      <c r="C5" s="2" t="s">
        <v>40</v>
      </c>
      <c r="D5" s="2" t="s">
        <v>41</v>
      </c>
      <c r="E5" s="2" t="s">
        <v>42</v>
      </c>
      <c r="F5" s="2" t="s">
        <v>44</v>
      </c>
      <c r="G5" s="2" t="s">
        <v>38</v>
      </c>
      <c r="H5" s="2" t="s">
        <v>18</v>
      </c>
      <c r="I5" s="2" t="s">
        <v>43</v>
      </c>
      <c r="J5" s="2" t="s">
        <v>20</v>
      </c>
      <c r="K5" s="2" t="s">
        <v>45</v>
      </c>
    </row>
    <row r="6" spans="1:12" ht="112" x14ac:dyDescent="0.2">
      <c r="A6" s="2" t="s">
        <v>47</v>
      </c>
      <c r="B6" s="3">
        <v>40087</v>
      </c>
      <c r="C6" s="2" t="s">
        <v>48</v>
      </c>
      <c r="D6" s="2" t="s">
        <v>49</v>
      </c>
      <c r="E6" s="2" t="s">
        <v>50</v>
      </c>
      <c r="F6" s="2" t="s">
        <v>52</v>
      </c>
      <c r="G6" s="2" t="s">
        <v>46</v>
      </c>
      <c r="H6" s="2" t="s">
        <v>18</v>
      </c>
      <c r="I6" s="2" t="s">
        <v>51</v>
      </c>
      <c r="J6" s="2" t="s">
        <v>20</v>
      </c>
      <c r="K6" s="2" t="s">
        <v>53</v>
      </c>
    </row>
    <row r="7" spans="1:12" ht="64" x14ac:dyDescent="0.2">
      <c r="A7" s="2" t="s">
        <v>55</v>
      </c>
      <c r="B7" s="3">
        <v>39873</v>
      </c>
      <c r="C7" s="2" t="s">
        <v>56</v>
      </c>
      <c r="D7" s="2" t="s">
        <v>57</v>
      </c>
      <c r="E7" s="2" t="s">
        <v>58</v>
      </c>
      <c r="F7" s="2" t="s">
        <v>60</v>
      </c>
      <c r="G7" s="2" t="s">
        <v>54</v>
      </c>
      <c r="H7" s="2" t="s">
        <v>18</v>
      </c>
      <c r="I7" s="2" t="s">
        <v>59</v>
      </c>
      <c r="J7" s="2" t="s">
        <v>20</v>
      </c>
      <c r="K7" s="2" t="s">
        <v>61</v>
      </c>
    </row>
    <row r="8" spans="1:12" ht="64" x14ac:dyDescent="0.2">
      <c r="A8" s="2" t="s">
        <v>63</v>
      </c>
      <c r="B8" s="3">
        <v>40057</v>
      </c>
      <c r="C8" s="2" t="s">
        <v>64</v>
      </c>
      <c r="D8" s="2" t="s">
        <v>65</v>
      </c>
      <c r="E8" s="2" t="s">
        <v>66</v>
      </c>
      <c r="F8" s="2" t="s">
        <v>68</v>
      </c>
      <c r="G8" s="2" t="s">
        <v>62</v>
      </c>
      <c r="H8" s="2" t="s">
        <v>18</v>
      </c>
      <c r="I8" s="2" t="s">
        <v>67</v>
      </c>
      <c r="J8" s="2" t="s">
        <v>20</v>
      </c>
      <c r="K8" s="2" t="s">
        <v>69</v>
      </c>
    </row>
    <row r="9" spans="1:12" ht="112" x14ac:dyDescent="0.2">
      <c r="A9" s="2" t="s">
        <v>71</v>
      </c>
      <c r="B9" s="2">
        <v>2015</v>
      </c>
      <c r="C9" s="2" t="s">
        <v>72</v>
      </c>
      <c r="D9" s="2" t="s">
        <v>73</v>
      </c>
      <c r="E9" s="2" t="s">
        <v>74</v>
      </c>
      <c r="F9" s="2" t="s">
        <v>76</v>
      </c>
      <c r="G9" s="2" t="s">
        <v>70</v>
      </c>
      <c r="H9" s="2" t="s">
        <v>18</v>
      </c>
      <c r="I9" s="2" t="s">
        <v>75</v>
      </c>
      <c r="J9" s="2" t="s">
        <v>20</v>
      </c>
      <c r="K9" s="2" t="s">
        <v>77</v>
      </c>
    </row>
    <row r="10" spans="1:12" s="4" customFormat="1" ht="32" x14ac:dyDescent="0.2">
      <c r="A10" s="4" t="s">
        <v>79</v>
      </c>
      <c r="B10" s="5">
        <v>42614</v>
      </c>
      <c r="C10" s="4" t="s">
        <v>80</v>
      </c>
      <c r="D10" s="4" t="s">
        <v>81</v>
      </c>
      <c r="G10" s="4" t="s">
        <v>78</v>
      </c>
      <c r="H10" s="4" t="s">
        <v>82</v>
      </c>
    </row>
    <row r="11" spans="1:12" ht="64" x14ac:dyDescent="0.2">
      <c r="A11" s="2" t="s">
        <v>84</v>
      </c>
      <c r="B11" s="3">
        <v>41122</v>
      </c>
      <c r="C11" s="2" t="s">
        <v>85</v>
      </c>
      <c r="D11" s="2" t="s">
        <v>86</v>
      </c>
      <c r="E11" s="2" t="s">
        <v>87</v>
      </c>
      <c r="F11" s="2" t="s">
        <v>89</v>
      </c>
      <c r="G11" s="2" t="s">
        <v>83</v>
      </c>
      <c r="H11" s="2" t="s">
        <v>18</v>
      </c>
      <c r="I11" s="2" t="s">
        <v>88</v>
      </c>
      <c r="J11" s="2" t="s">
        <v>20</v>
      </c>
      <c r="K11" s="2" t="s">
        <v>90</v>
      </c>
    </row>
    <row r="12" spans="1:12" ht="208" x14ac:dyDescent="0.2">
      <c r="A12" s="2" t="s">
        <v>92</v>
      </c>
      <c r="B12" s="3">
        <v>40603</v>
      </c>
      <c r="C12" s="2" t="s">
        <v>93</v>
      </c>
      <c r="D12" s="2" t="s">
        <v>94</v>
      </c>
      <c r="E12" s="2" t="s">
        <v>95</v>
      </c>
      <c r="F12" s="2" t="s">
        <v>97</v>
      </c>
      <c r="G12" s="2" t="s">
        <v>91</v>
      </c>
      <c r="H12" s="2" t="s">
        <v>18</v>
      </c>
      <c r="I12" s="2" t="s">
        <v>96</v>
      </c>
      <c r="J12" s="2" t="s">
        <v>20</v>
      </c>
      <c r="K12" s="2" t="s">
        <v>98</v>
      </c>
    </row>
    <row r="13" spans="1:12" ht="160" x14ac:dyDescent="0.2">
      <c r="A13" s="2" t="s">
        <v>100</v>
      </c>
      <c r="B13" s="3">
        <v>41275</v>
      </c>
      <c r="C13" s="2" t="s">
        <v>101</v>
      </c>
      <c r="D13" s="2" t="s">
        <v>102</v>
      </c>
      <c r="E13" s="2" t="s">
        <v>103</v>
      </c>
      <c r="F13" s="2" t="s">
        <v>105</v>
      </c>
      <c r="G13" s="2" t="s">
        <v>99</v>
      </c>
      <c r="H13" s="2" t="s">
        <v>18</v>
      </c>
      <c r="I13" s="2" t="s">
        <v>104</v>
      </c>
      <c r="J13" s="2" t="s">
        <v>20</v>
      </c>
      <c r="K13" s="2" t="s">
        <v>106</v>
      </c>
    </row>
    <row r="14" spans="1:12" ht="32" x14ac:dyDescent="0.2">
      <c r="A14" s="2" t="s">
        <v>108</v>
      </c>
      <c r="B14" s="3">
        <v>41852</v>
      </c>
      <c r="C14" s="2" t="s">
        <v>109</v>
      </c>
      <c r="D14" s="2" t="s">
        <v>110</v>
      </c>
      <c r="E14" s="2" t="s">
        <v>111</v>
      </c>
      <c r="F14" s="2" t="s">
        <v>89</v>
      </c>
      <c r="G14" s="2" t="s">
        <v>107</v>
      </c>
      <c r="H14" s="2" t="s">
        <v>35</v>
      </c>
      <c r="I14" s="2" t="s">
        <v>111</v>
      </c>
      <c r="J14" s="2" t="s">
        <v>20</v>
      </c>
      <c r="K14" s="2" t="s">
        <v>89</v>
      </c>
    </row>
    <row r="15" spans="1:12" ht="112" x14ac:dyDescent="0.2">
      <c r="A15" s="2" t="s">
        <v>113</v>
      </c>
      <c r="B15" s="3">
        <v>40210</v>
      </c>
      <c r="C15" s="2" t="s">
        <v>114</v>
      </c>
      <c r="D15" s="2" t="s">
        <v>115</v>
      </c>
      <c r="E15" s="2" t="s">
        <v>116</v>
      </c>
      <c r="F15" s="2" t="s">
        <v>118</v>
      </c>
      <c r="G15" s="2" t="s">
        <v>112</v>
      </c>
      <c r="H15" s="2" t="s">
        <v>18</v>
      </c>
      <c r="I15" s="2" t="s">
        <v>117</v>
      </c>
      <c r="J15" s="2" t="s">
        <v>20</v>
      </c>
      <c r="K15" s="2" t="s">
        <v>119</v>
      </c>
    </row>
    <row r="16" spans="1:12" ht="80" x14ac:dyDescent="0.2">
      <c r="A16" s="2" t="s">
        <v>121</v>
      </c>
      <c r="B16" s="3">
        <v>40148</v>
      </c>
      <c r="C16" s="2" t="s">
        <v>122</v>
      </c>
      <c r="D16" s="2" t="s">
        <v>123</v>
      </c>
      <c r="E16" s="2" t="s">
        <v>124</v>
      </c>
      <c r="F16" s="2" t="s">
        <v>89</v>
      </c>
      <c r="G16" s="2" t="s">
        <v>120</v>
      </c>
      <c r="H16" s="2" t="s">
        <v>18</v>
      </c>
      <c r="I16" s="2" t="s">
        <v>125</v>
      </c>
      <c r="J16" s="2" t="s">
        <v>20</v>
      </c>
      <c r="K16" s="2" t="s">
        <v>126</v>
      </c>
    </row>
    <row r="17" spans="1:11" ht="112" x14ac:dyDescent="0.2">
      <c r="A17" s="2" t="s">
        <v>128</v>
      </c>
      <c r="B17" s="3">
        <v>42036</v>
      </c>
      <c r="C17" s="2" t="s">
        <v>129</v>
      </c>
      <c r="D17" s="2" t="s">
        <v>130</v>
      </c>
      <c r="E17" s="2" t="s">
        <v>131</v>
      </c>
      <c r="F17" s="2" t="s">
        <v>133</v>
      </c>
      <c r="G17" s="2" t="s">
        <v>127</v>
      </c>
      <c r="H17" s="2" t="s">
        <v>18</v>
      </c>
      <c r="I17" s="2" t="s">
        <v>132</v>
      </c>
      <c r="J17" s="2" t="s">
        <v>20</v>
      </c>
      <c r="K17" s="2" t="s">
        <v>134</v>
      </c>
    </row>
    <row r="18" spans="1:11" ht="80" x14ac:dyDescent="0.2">
      <c r="A18" s="2" t="s">
        <v>136</v>
      </c>
      <c r="B18" s="3">
        <v>41791</v>
      </c>
      <c r="C18" s="2" t="s">
        <v>137</v>
      </c>
      <c r="D18" s="2" t="s">
        <v>138</v>
      </c>
      <c r="E18" s="2" t="s">
        <v>139</v>
      </c>
      <c r="F18" s="2" t="s">
        <v>89</v>
      </c>
      <c r="G18" s="2" t="s">
        <v>135</v>
      </c>
      <c r="H18" s="2" t="s">
        <v>18</v>
      </c>
      <c r="I18" s="2" t="s">
        <v>140</v>
      </c>
      <c r="J18" s="2" t="s">
        <v>20</v>
      </c>
      <c r="K18" s="2" t="s">
        <v>141</v>
      </c>
    </row>
    <row r="19" spans="1:11" ht="48" x14ac:dyDescent="0.2">
      <c r="A19" s="2" t="s">
        <v>143</v>
      </c>
      <c r="B19" s="2">
        <v>2013</v>
      </c>
      <c r="C19" s="2" t="s">
        <v>144</v>
      </c>
      <c r="D19" s="2" t="s">
        <v>145</v>
      </c>
      <c r="E19" s="2" t="s">
        <v>146</v>
      </c>
      <c r="F19" s="2" t="s">
        <v>148</v>
      </c>
      <c r="G19" s="2" t="s">
        <v>142</v>
      </c>
      <c r="H19" s="2" t="s">
        <v>18</v>
      </c>
      <c r="I19" s="2" t="s">
        <v>147</v>
      </c>
      <c r="J19" s="2" t="s">
        <v>20</v>
      </c>
      <c r="K19" s="2" t="s">
        <v>149</v>
      </c>
    </row>
    <row r="20" spans="1:11" ht="32" x14ac:dyDescent="0.2">
      <c r="A20" s="2" t="s">
        <v>151</v>
      </c>
      <c r="B20" s="3">
        <v>17685</v>
      </c>
      <c r="C20" s="2" t="s">
        <v>152</v>
      </c>
      <c r="D20" s="2" t="s">
        <v>153</v>
      </c>
      <c r="E20" s="2" t="s">
        <v>154</v>
      </c>
      <c r="F20" s="2" t="s">
        <v>89</v>
      </c>
      <c r="G20" s="2" t="s">
        <v>150</v>
      </c>
      <c r="H20" s="2" t="s">
        <v>18</v>
      </c>
      <c r="I20" s="2" t="s">
        <v>154</v>
      </c>
      <c r="J20" s="2" t="s">
        <v>20</v>
      </c>
      <c r="K20" s="2" t="s">
        <v>155</v>
      </c>
    </row>
    <row r="21" spans="1:11" ht="80" x14ac:dyDescent="0.2">
      <c r="A21" s="2" t="s">
        <v>157</v>
      </c>
      <c r="B21" s="3">
        <v>41944</v>
      </c>
      <c r="C21" s="2" t="s">
        <v>158</v>
      </c>
      <c r="D21" s="2" t="s">
        <v>159</v>
      </c>
      <c r="E21" s="2" t="s">
        <v>160</v>
      </c>
      <c r="F21" s="2" t="s">
        <v>161</v>
      </c>
      <c r="G21" s="2" t="s">
        <v>156</v>
      </c>
      <c r="H21" s="2" t="s">
        <v>18</v>
      </c>
      <c r="I21" s="2" t="s">
        <v>160</v>
      </c>
      <c r="J21" s="2" t="s">
        <v>20</v>
      </c>
      <c r="K21" s="2" t="s">
        <v>162</v>
      </c>
    </row>
    <row r="22" spans="1:11" ht="64" x14ac:dyDescent="0.2">
      <c r="A22" s="2" t="s">
        <v>164</v>
      </c>
      <c r="B22" s="3">
        <v>39904</v>
      </c>
      <c r="C22" s="2" t="s">
        <v>165</v>
      </c>
      <c r="D22" s="2" t="s">
        <v>166</v>
      </c>
      <c r="E22" s="2" t="s">
        <v>167</v>
      </c>
      <c r="F22" s="2" t="s">
        <v>169</v>
      </c>
      <c r="G22" s="2" t="s">
        <v>163</v>
      </c>
      <c r="H22" s="2" t="s">
        <v>18</v>
      </c>
      <c r="I22" s="2" t="s">
        <v>168</v>
      </c>
      <c r="J22" s="2" t="s">
        <v>20</v>
      </c>
      <c r="K22" s="2" t="s">
        <v>170</v>
      </c>
    </row>
    <row r="23" spans="1:11" ht="128" x14ac:dyDescent="0.2">
      <c r="A23" s="2" t="s">
        <v>172</v>
      </c>
      <c r="B23" s="3">
        <v>39630</v>
      </c>
      <c r="C23" s="2" t="s">
        <v>173</v>
      </c>
      <c r="D23" s="2" t="s">
        <v>174</v>
      </c>
      <c r="E23" s="2" t="s">
        <v>175</v>
      </c>
      <c r="F23" s="2" t="s">
        <v>177</v>
      </c>
      <c r="G23" s="2" t="s">
        <v>171</v>
      </c>
      <c r="H23" s="2" t="s">
        <v>18</v>
      </c>
      <c r="I23" s="2" t="s">
        <v>176</v>
      </c>
      <c r="J23" s="2" t="s">
        <v>20</v>
      </c>
      <c r="K23" s="2" t="s">
        <v>178</v>
      </c>
    </row>
    <row r="24" spans="1:11" ht="64" x14ac:dyDescent="0.2">
      <c r="A24" s="2" t="s">
        <v>180</v>
      </c>
      <c r="B24" s="3">
        <v>39600</v>
      </c>
      <c r="C24" s="2" t="s">
        <v>181</v>
      </c>
      <c r="D24" s="2" t="s">
        <v>182</v>
      </c>
      <c r="E24" s="2" t="s">
        <v>183</v>
      </c>
      <c r="F24" s="2" t="s">
        <v>60</v>
      </c>
      <c r="G24" s="2" t="s">
        <v>179</v>
      </c>
      <c r="H24" s="2" t="s">
        <v>18</v>
      </c>
      <c r="I24" s="2" t="s">
        <v>184</v>
      </c>
      <c r="J24" s="2" t="s">
        <v>20</v>
      </c>
      <c r="K24" s="2" t="s">
        <v>185</v>
      </c>
    </row>
    <row r="25" spans="1:11" ht="144" x14ac:dyDescent="0.2">
      <c r="A25" s="2" t="s">
        <v>187</v>
      </c>
      <c r="B25" s="3">
        <v>38808</v>
      </c>
      <c r="C25" s="2" t="s">
        <v>188</v>
      </c>
      <c r="D25" s="2" t="s">
        <v>189</v>
      </c>
      <c r="E25" s="2" t="s">
        <v>190</v>
      </c>
      <c r="F25" s="2" t="s">
        <v>192</v>
      </c>
      <c r="G25" s="2" t="s">
        <v>186</v>
      </c>
      <c r="H25" s="2" t="s">
        <v>18</v>
      </c>
      <c r="I25" s="2" t="s">
        <v>191</v>
      </c>
      <c r="J25" s="2" t="s">
        <v>20</v>
      </c>
      <c r="K25" s="2" t="s">
        <v>89</v>
      </c>
    </row>
    <row r="26" spans="1:11" ht="112" x14ac:dyDescent="0.2">
      <c r="A26" s="2" t="s">
        <v>194</v>
      </c>
      <c r="B26" s="3">
        <v>41456</v>
      </c>
      <c r="C26" s="2" t="s">
        <v>195</v>
      </c>
      <c r="D26" s="2" t="s">
        <v>196</v>
      </c>
      <c r="E26" s="2" t="s">
        <v>197</v>
      </c>
      <c r="F26" s="2" t="s">
        <v>198</v>
      </c>
      <c r="G26" s="2" t="s">
        <v>193</v>
      </c>
      <c r="H26" s="2" t="s">
        <v>18</v>
      </c>
      <c r="I26" s="2" t="s">
        <v>197</v>
      </c>
      <c r="J26" s="2" t="s">
        <v>20</v>
      </c>
      <c r="K26" s="2" t="s">
        <v>199</v>
      </c>
    </row>
    <row r="27" spans="1:11" ht="48" x14ac:dyDescent="0.2">
      <c r="A27" s="2" t="s">
        <v>201</v>
      </c>
      <c r="B27" s="3">
        <v>40210</v>
      </c>
      <c r="C27" s="2" t="s">
        <v>202</v>
      </c>
      <c r="D27" s="2" t="s">
        <v>203</v>
      </c>
      <c r="E27" s="2" t="s">
        <v>204</v>
      </c>
      <c r="F27" s="2" t="s">
        <v>205</v>
      </c>
      <c r="G27" s="2" t="s">
        <v>200</v>
      </c>
      <c r="H27" s="2" t="s">
        <v>18</v>
      </c>
      <c r="I27" s="2" t="s">
        <v>204</v>
      </c>
      <c r="J27" s="2" t="s">
        <v>20</v>
      </c>
      <c r="K27" s="2" t="s">
        <v>89</v>
      </c>
    </row>
    <row r="28" spans="1:11" ht="48" x14ac:dyDescent="0.2">
      <c r="A28" s="2" t="s">
        <v>207</v>
      </c>
      <c r="B28" s="3">
        <v>38626</v>
      </c>
      <c r="C28" s="2" t="s">
        <v>208</v>
      </c>
      <c r="D28" s="2" t="s">
        <v>209</v>
      </c>
      <c r="E28" s="2" t="s">
        <v>210</v>
      </c>
      <c r="F28" s="2" t="s">
        <v>211</v>
      </c>
      <c r="G28" s="2" t="s">
        <v>206</v>
      </c>
      <c r="H28" s="2" t="s">
        <v>212</v>
      </c>
      <c r="I28" s="2" t="s">
        <v>210</v>
      </c>
      <c r="J28" s="2" t="s">
        <v>20</v>
      </c>
      <c r="K28" s="2" t="s">
        <v>89</v>
      </c>
    </row>
    <row r="29" spans="1:11" ht="112" x14ac:dyDescent="0.2">
      <c r="A29" s="2" t="s">
        <v>214</v>
      </c>
      <c r="B29" s="3">
        <v>42461</v>
      </c>
      <c r="C29" s="2" t="s">
        <v>215</v>
      </c>
      <c r="D29" s="2" t="s">
        <v>216</v>
      </c>
      <c r="E29" s="2" t="s">
        <v>217</v>
      </c>
      <c r="F29" s="2" t="s">
        <v>219</v>
      </c>
      <c r="G29" s="2" t="s">
        <v>213</v>
      </c>
      <c r="H29" s="2" t="s">
        <v>18</v>
      </c>
      <c r="I29" s="2" t="s">
        <v>218</v>
      </c>
      <c r="J29" s="2" t="s">
        <v>20</v>
      </c>
      <c r="K29" s="2" t="s">
        <v>220</v>
      </c>
    </row>
    <row r="30" spans="1:11" ht="64" x14ac:dyDescent="0.2">
      <c r="A30" s="2" t="s">
        <v>222</v>
      </c>
      <c r="B30" s="3">
        <v>39753</v>
      </c>
      <c r="C30" s="2" t="s">
        <v>223</v>
      </c>
      <c r="D30" s="2" t="s">
        <v>224</v>
      </c>
      <c r="E30" s="2" t="s">
        <v>225</v>
      </c>
      <c r="F30" s="2" t="s">
        <v>227</v>
      </c>
      <c r="G30" s="2" t="s">
        <v>221</v>
      </c>
      <c r="H30" s="2" t="s">
        <v>18</v>
      </c>
      <c r="I30" s="2" t="s">
        <v>226</v>
      </c>
      <c r="J30" s="2" t="s">
        <v>20</v>
      </c>
      <c r="K30" s="2" t="s">
        <v>228</v>
      </c>
    </row>
    <row r="31" spans="1:11" ht="80" x14ac:dyDescent="0.2">
      <c r="A31" s="2" t="s">
        <v>230</v>
      </c>
      <c r="B31" s="3">
        <v>42401</v>
      </c>
      <c r="C31" s="2" t="s">
        <v>231</v>
      </c>
      <c r="D31" s="2" t="s">
        <v>232</v>
      </c>
      <c r="E31" s="2" t="s">
        <v>233</v>
      </c>
      <c r="F31" s="2" t="s">
        <v>235</v>
      </c>
      <c r="G31" s="2" t="s">
        <v>229</v>
      </c>
      <c r="H31" s="2" t="s">
        <v>18</v>
      </c>
      <c r="I31" s="2" t="s">
        <v>234</v>
      </c>
      <c r="J31" s="2" t="s">
        <v>236</v>
      </c>
      <c r="K31" s="2" t="s">
        <v>237</v>
      </c>
    </row>
    <row r="32" spans="1:11" ht="48" x14ac:dyDescent="0.2">
      <c r="A32" s="2" t="s">
        <v>239</v>
      </c>
      <c r="B32" s="3">
        <v>39692</v>
      </c>
      <c r="C32" s="2" t="s">
        <v>240</v>
      </c>
      <c r="D32" s="2" t="s">
        <v>241</v>
      </c>
      <c r="E32" s="2" t="s">
        <v>242</v>
      </c>
      <c r="F32" s="2" t="s">
        <v>244</v>
      </c>
      <c r="G32" s="2" t="s">
        <v>238</v>
      </c>
      <c r="H32" s="2" t="s">
        <v>18</v>
      </c>
      <c r="I32" s="2" t="s">
        <v>243</v>
      </c>
      <c r="J32" s="2" t="s">
        <v>236</v>
      </c>
      <c r="K32" s="2" t="s">
        <v>245</v>
      </c>
    </row>
    <row r="33" spans="1:11" ht="96" x14ac:dyDescent="0.2">
      <c r="A33" s="2" t="s">
        <v>247</v>
      </c>
      <c r="B33" s="2">
        <v>2015</v>
      </c>
      <c r="C33" s="2" t="s">
        <v>248</v>
      </c>
      <c r="D33" s="2" t="s">
        <v>249</v>
      </c>
      <c r="E33" s="2" t="s">
        <v>250</v>
      </c>
      <c r="F33" s="2" t="s">
        <v>89</v>
      </c>
      <c r="G33" s="2" t="s">
        <v>246</v>
      </c>
      <c r="H33" s="2" t="s">
        <v>35</v>
      </c>
      <c r="I33" s="2" t="s">
        <v>251</v>
      </c>
      <c r="J33" s="2" t="s">
        <v>20</v>
      </c>
      <c r="K33" s="2" t="s">
        <v>89</v>
      </c>
    </row>
    <row r="34" spans="1:11" ht="64" x14ac:dyDescent="0.2">
      <c r="A34" s="2" t="s">
        <v>253</v>
      </c>
      <c r="B34" s="3">
        <v>39508</v>
      </c>
      <c r="C34" s="2" t="s">
        <v>254</v>
      </c>
      <c r="D34" s="2" t="s">
        <v>255</v>
      </c>
      <c r="E34" s="2" t="s">
        <v>256</v>
      </c>
      <c r="F34" s="2" t="s">
        <v>257</v>
      </c>
      <c r="G34" s="2" t="s">
        <v>252</v>
      </c>
      <c r="H34" s="2" t="s">
        <v>18</v>
      </c>
      <c r="I34" s="2" t="s">
        <v>256</v>
      </c>
      <c r="J34" s="2" t="s">
        <v>20</v>
      </c>
      <c r="K34" s="2" t="s">
        <v>258</v>
      </c>
    </row>
    <row r="35" spans="1:11" ht="32" x14ac:dyDescent="0.2">
      <c r="A35" s="2" t="s">
        <v>260</v>
      </c>
      <c r="B35" s="3">
        <v>29160</v>
      </c>
      <c r="C35" s="2" t="s">
        <v>261</v>
      </c>
      <c r="D35" s="2" t="s">
        <v>262</v>
      </c>
      <c r="E35" s="2" t="s">
        <v>263</v>
      </c>
      <c r="F35" s="2" t="s">
        <v>265</v>
      </c>
      <c r="G35" s="2" t="s">
        <v>259</v>
      </c>
      <c r="H35" s="2" t="s">
        <v>18</v>
      </c>
      <c r="I35" s="2" t="s">
        <v>264</v>
      </c>
      <c r="J35" s="2" t="s">
        <v>20</v>
      </c>
      <c r="K35" s="2" t="s">
        <v>266</v>
      </c>
    </row>
    <row r="36" spans="1:11" ht="64" x14ac:dyDescent="0.2">
      <c r="A36" s="2" t="s">
        <v>268</v>
      </c>
      <c r="B36" s="3">
        <v>41091</v>
      </c>
      <c r="C36" s="2" t="s">
        <v>269</v>
      </c>
      <c r="D36" s="2" t="s">
        <v>270</v>
      </c>
      <c r="E36" s="2" t="s">
        <v>271</v>
      </c>
      <c r="F36" s="2" t="s">
        <v>272</v>
      </c>
      <c r="G36" s="2" t="s">
        <v>267</v>
      </c>
      <c r="H36" s="2" t="s">
        <v>18</v>
      </c>
      <c r="I36" s="2" t="s">
        <v>271</v>
      </c>
      <c r="J36" s="2" t="s">
        <v>20</v>
      </c>
      <c r="K36" s="2" t="s">
        <v>273</v>
      </c>
    </row>
    <row r="37" spans="1:11" ht="48" x14ac:dyDescent="0.2">
      <c r="A37" s="2" t="s">
        <v>275</v>
      </c>
      <c r="B37" s="3">
        <v>38473</v>
      </c>
      <c r="C37" s="2" t="s">
        <v>276</v>
      </c>
      <c r="D37" s="2" t="s">
        <v>277</v>
      </c>
      <c r="E37" s="2" t="s">
        <v>278</v>
      </c>
      <c r="F37" s="2" t="s">
        <v>279</v>
      </c>
      <c r="G37" s="2" t="s">
        <v>274</v>
      </c>
      <c r="H37" s="2" t="s">
        <v>18</v>
      </c>
      <c r="I37" s="2" t="s">
        <v>278</v>
      </c>
      <c r="J37" s="2" t="s">
        <v>20</v>
      </c>
      <c r="K37" s="2" t="s">
        <v>89</v>
      </c>
    </row>
    <row r="38" spans="1:11" ht="64" x14ac:dyDescent="0.2">
      <c r="A38" s="2" t="s">
        <v>281</v>
      </c>
      <c r="B38" s="3">
        <v>41699</v>
      </c>
      <c r="C38" s="2" t="s">
        <v>282</v>
      </c>
      <c r="D38" s="2" t="s">
        <v>283</v>
      </c>
      <c r="E38" s="2" t="s">
        <v>284</v>
      </c>
      <c r="F38" s="2" t="s">
        <v>89</v>
      </c>
      <c r="G38" s="2" t="s">
        <v>280</v>
      </c>
      <c r="H38" s="2" t="s">
        <v>35</v>
      </c>
      <c r="I38" s="2" t="s">
        <v>285</v>
      </c>
      <c r="J38" s="2" t="s">
        <v>20</v>
      </c>
      <c r="K38" s="2" t="s">
        <v>89</v>
      </c>
    </row>
    <row r="39" spans="1:11" ht="64" x14ac:dyDescent="0.2">
      <c r="A39" s="2" t="s">
        <v>287</v>
      </c>
      <c r="B39" s="3">
        <v>42948</v>
      </c>
      <c r="C39" s="2" t="s">
        <v>288</v>
      </c>
      <c r="D39" s="2" t="s">
        <v>289</v>
      </c>
      <c r="E39" s="2" t="s">
        <v>290</v>
      </c>
      <c r="F39" s="2" t="s">
        <v>292</v>
      </c>
      <c r="G39" s="2" t="s">
        <v>286</v>
      </c>
      <c r="H39" s="2" t="s">
        <v>18</v>
      </c>
      <c r="I39" s="2" t="s">
        <v>291</v>
      </c>
      <c r="J39" s="2" t="s">
        <v>236</v>
      </c>
      <c r="K39" s="2" t="s">
        <v>293</v>
      </c>
    </row>
    <row r="40" spans="1:11" s="4" customFormat="1" ht="48" x14ac:dyDescent="0.2">
      <c r="A40" s="4" t="s">
        <v>295</v>
      </c>
      <c r="B40" s="5">
        <v>40148</v>
      </c>
      <c r="C40" s="4" t="s">
        <v>296</v>
      </c>
      <c r="G40" s="4" t="s">
        <v>294</v>
      </c>
      <c r="H40" s="4" t="s">
        <v>82</v>
      </c>
    </row>
    <row r="41" spans="1:11" ht="96" x14ac:dyDescent="0.2">
      <c r="A41" s="2" t="s">
        <v>298</v>
      </c>
      <c r="B41" s="3">
        <v>40179</v>
      </c>
      <c r="C41" s="2" t="s">
        <v>299</v>
      </c>
      <c r="D41" s="2" t="s">
        <v>300</v>
      </c>
      <c r="E41" s="2" t="s">
        <v>301</v>
      </c>
      <c r="F41" s="2" t="s">
        <v>303</v>
      </c>
      <c r="G41" s="2" t="s">
        <v>297</v>
      </c>
      <c r="H41" s="2" t="s">
        <v>18</v>
      </c>
      <c r="I41" s="2" t="s">
        <v>302</v>
      </c>
      <c r="J41" s="2" t="s">
        <v>20</v>
      </c>
      <c r="K41" s="2" t="s">
        <v>304</v>
      </c>
    </row>
    <row r="42" spans="1:11" ht="128" x14ac:dyDescent="0.2">
      <c r="A42" s="2" t="s">
        <v>306</v>
      </c>
      <c r="B42" s="3">
        <v>38231</v>
      </c>
      <c r="C42" s="2" t="s">
        <v>307</v>
      </c>
      <c r="D42" s="2" t="s">
        <v>308</v>
      </c>
      <c r="E42" s="2" t="s">
        <v>309</v>
      </c>
      <c r="F42" s="2" t="s">
        <v>89</v>
      </c>
      <c r="G42" s="2" t="s">
        <v>305</v>
      </c>
      <c r="H42" s="2" t="s">
        <v>310</v>
      </c>
      <c r="I42" s="2" t="s">
        <v>251</v>
      </c>
      <c r="J42" s="2" t="s">
        <v>20</v>
      </c>
      <c r="K42" s="2" t="s">
        <v>89</v>
      </c>
    </row>
    <row r="43" spans="1:11" ht="96" x14ac:dyDescent="0.2">
      <c r="A43" s="2" t="s">
        <v>312</v>
      </c>
      <c r="B43" s="3">
        <v>41640</v>
      </c>
      <c r="C43" s="2" t="s">
        <v>313</v>
      </c>
      <c r="D43" s="2" t="s">
        <v>314</v>
      </c>
      <c r="E43" s="2" t="s">
        <v>315</v>
      </c>
      <c r="F43" s="2" t="s">
        <v>316</v>
      </c>
      <c r="G43" s="2" t="s">
        <v>311</v>
      </c>
      <c r="H43" s="2" t="s">
        <v>18</v>
      </c>
      <c r="I43" s="2" t="s">
        <v>315</v>
      </c>
      <c r="J43" s="2" t="s">
        <v>20</v>
      </c>
      <c r="K43" s="2" t="s">
        <v>317</v>
      </c>
    </row>
    <row r="44" spans="1:11" ht="96" x14ac:dyDescent="0.2">
      <c r="A44" s="2" t="s">
        <v>319</v>
      </c>
      <c r="B44" s="3">
        <v>40787</v>
      </c>
      <c r="C44" s="2" t="s">
        <v>320</v>
      </c>
      <c r="D44" s="2" t="s">
        <v>321</v>
      </c>
      <c r="E44" s="2" t="s">
        <v>322</v>
      </c>
      <c r="F44" s="2" t="s">
        <v>324</v>
      </c>
      <c r="G44" s="2" t="s">
        <v>318</v>
      </c>
      <c r="H44" s="2" t="s">
        <v>18</v>
      </c>
      <c r="I44" s="2" t="s">
        <v>323</v>
      </c>
      <c r="J44" s="2" t="s">
        <v>20</v>
      </c>
      <c r="K44" s="2" t="s">
        <v>89</v>
      </c>
    </row>
    <row r="45" spans="1:11" ht="32" x14ac:dyDescent="0.2">
      <c r="A45" s="2" t="s">
        <v>326</v>
      </c>
      <c r="B45" s="3">
        <v>42005</v>
      </c>
      <c r="C45" s="2" t="s">
        <v>327</v>
      </c>
      <c r="D45" s="2" t="s">
        <v>328</v>
      </c>
      <c r="E45" s="2" t="s">
        <v>329</v>
      </c>
      <c r="F45" s="2" t="s">
        <v>89</v>
      </c>
      <c r="G45" s="2" t="s">
        <v>325</v>
      </c>
      <c r="H45" s="2" t="s">
        <v>35</v>
      </c>
      <c r="I45" s="2" t="s">
        <v>329</v>
      </c>
      <c r="J45" s="2" t="s">
        <v>20</v>
      </c>
      <c r="K45" s="2" t="s">
        <v>89</v>
      </c>
    </row>
    <row r="46" spans="1:11" ht="96" x14ac:dyDescent="0.2">
      <c r="A46" s="2" t="s">
        <v>331</v>
      </c>
      <c r="B46" s="3">
        <v>42675</v>
      </c>
      <c r="C46" s="2" t="s">
        <v>332</v>
      </c>
      <c r="D46" s="2" t="s">
        <v>333</v>
      </c>
      <c r="E46" s="2" t="s">
        <v>334</v>
      </c>
      <c r="F46" s="2" t="s">
        <v>335</v>
      </c>
      <c r="G46" s="2" t="s">
        <v>330</v>
      </c>
      <c r="H46" s="2" t="s">
        <v>18</v>
      </c>
      <c r="I46" s="2" t="s">
        <v>334</v>
      </c>
      <c r="J46" s="2" t="s">
        <v>20</v>
      </c>
      <c r="K46" s="2" t="s">
        <v>89</v>
      </c>
    </row>
    <row r="47" spans="1:11" ht="192" x14ac:dyDescent="0.2">
      <c r="A47" s="2" t="s">
        <v>337</v>
      </c>
      <c r="B47" s="3">
        <v>42248</v>
      </c>
      <c r="C47" s="2" t="s">
        <v>338</v>
      </c>
      <c r="D47" s="2" t="s">
        <v>339</v>
      </c>
      <c r="E47" s="2" t="s">
        <v>340</v>
      </c>
      <c r="F47" s="2" t="s">
        <v>342</v>
      </c>
      <c r="G47" s="2" t="s">
        <v>336</v>
      </c>
      <c r="H47" s="2" t="s">
        <v>18</v>
      </c>
      <c r="I47" s="2" t="s">
        <v>341</v>
      </c>
      <c r="J47" s="2" t="s">
        <v>20</v>
      </c>
      <c r="K47" s="2" t="s">
        <v>343</v>
      </c>
    </row>
    <row r="48" spans="1:11" ht="176" x14ac:dyDescent="0.2">
      <c r="A48" s="2" t="s">
        <v>345</v>
      </c>
      <c r="B48" s="3">
        <v>41671</v>
      </c>
      <c r="C48" s="2" t="s">
        <v>346</v>
      </c>
      <c r="D48" s="2" t="s">
        <v>347</v>
      </c>
      <c r="E48" s="2" t="s">
        <v>348</v>
      </c>
      <c r="F48" s="2" t="s">
        <v>89</v>
      </c>
      <c r="G48" s="2" t="s">
        <v>344</v>
      </c>
      <c r="H48" s="2" t="s">
        <v>35</v>
      </c>
      <c r="I48" s="2" t="s">
        <v>251</v>
      </c>
      <c r="J48" s="2" t="s">
        <v>20</v>
      </c>
      <c r="K48" s="2" t="s">
        <v>89</v>
      </c>
    </row>
    <row r="49" spans="1:11" ht="64" x14ac:dyDescent="0.2">
      <c r="A49" s="2" t="s">
        <v>350</v>
      </c>
      <c r="B49" s="3">
        <v>42856</v>
      </c>
      <c r="C49" s="2" t="s">
        <v>351</v>
      </c>
      <c r="D49" s="2" t="s">
        <v>352</v>
      </c>
      <c r="E49" s="2" t="s">
        <v>353</v>
      </c>
      <c r="F49" s="2" t="s">
        <v>355</v>
      </c>
      <c r="G49" s="2" t="s">
        <v>349</v>
      </c>
      <c r="H49" s="2" t="s">
        <v>18</v>
      </c>
      <c r="I49" s="2" t="s">
        <v>354</v>
      </c>
      <c r="J49" s="2" t="s">
        <v>20</v>
      </c>
      <c r="K49" s="2" t="s">
        <v>89</v>
      </c>
    </row>
    <row r="50" spans="1:11" ht="48" x14ac:dyDescent="0.2">
      <c r="A50" s="2" t="s">
        <v>357</v>
      </c>
      <c r="B50" s="3">
        <v>41275</v>
      </c>
      <c r="C50" s="2" t="s">
        <v>358</v>
      </c>
      <c r="D50" s="2" t="s">
        <v>359</v>
      </c>
      <c r="E50" s="2" t="s">
        <v>360</v>
      </c>
      <c r="F50" s="2" t="s">
        <v>362</v>
      </c>
      <c r="G50" s="2" t="s">
        <v>356</v>
      </c>
      <c r="H50" s="2" t="s">
        <v>18</v>
      </c>
      <c r="I50" s="2" t="s">
        <v>361</v>
      </c>
      <c r="J50" s="2" t="s">
        <v>20</v>
      </c>
      <c r="K50" s="2" t="s">
        <v>363</v>
      </c>
    </row>
    <row r="51" spans="1:11" ht="32" x14ac:dyDescent="0.2">
      <c r="A51" s="2" t="s">
        <v>365</v>
      </c>
      <c r="B51" s="3">
        <v>41334</v>
      </c>
      <c r="C51" s="2" t="s">
        <v>366</v>
      </c>
      <c r="D51" s="2" t="s">
        <v>367</v>
      </c>
      <c r="E51" s="2" t="s">
        <v>368</v>
      </c>
      <c r="F51" s="2" t="s">
        <v>89</v>
      </c>
      <c r="G51" s="2" t="s">
        <v>364</v>
      </c>
      <c r="H51" s="2" t="s">
        <v>35</v>
      </c>
      <c r="I51" s="2" t="s">
        <v>369</v>
      </c>
      <c r="J51" s="2" t="s">
        <v>20</v>
      </c>
      <c r="K51" s="2" t="s">
        <v>89</v>
      </c>
    </row>
    <row r="52" spans="1:11" x14ac:dyDescent="0.2">
      <c r="G52" s="1" t="s">
        <v>370</v>
      </c>
      <c r="H52" s="1">
        <f>COUNTIF(H1:H51, "*Employee*")</f>
        <v>39</v>
      </c>
      <c r="I52" s="2" t="s">
        <v>371</v>
      </c>
      <c r="J52" s="2">
        <f>COUNTIF(J1:J51, "*Yes*")</f>
        <v>3</v>
      </c>
    </row>
    <row r="53" spans="1:11" x14ac:dyDescent="0.2">
      <c r="G53" s="1" t="s">
        <v>372</v>
      </c>
      <c r="H53" s="1">
        <f>COUNTIF(H1:H51, "*National Lab*")</f>
        <v>0</v>
      </c>
      <c r="I53" s="2" t="s">
        <v>373</v>
      </c>
      <c r="J53" s="2">
        <f>COUNTIF(J1:J51, "Yes, National Lab")</f>
        <v>0</v>
      </c>
    </row>
    <row r="54" spans="1:11" x14ac:dyDescent="0.2">
      <c r="G54" s="1" t="s">
        <v>374</v>
      </c>
      <c r="H54" s="1">
        <f>COUNTIF(H1:H51, "*Contractor*")</f>
        <v>0</v>
      </c>
    </row>
    <row r="55" spans="1:11" ht="32" x14ac:dyDescent="0.2">
      <c r="G55" s="1" t="s">
        <v>375</v>
      </c>
      <c r="H55" s="1">
        <f>COUNTIF(H1:H51, "False Positive; Search Rerun")</f>
        <v>1</v>
      </c>
    </row>
    <row r="56" spans="1:11" ht="32" x14ac:dyDescent="0.2">
      <c r="G56" s="1" t="s">
        <v>376</v>
      </c>
      <c r="H56" s="1">
        <f>COUNTIF(H1:H51, "False Positive")</f>
        <v>7</v>
      </c>
    </row>
    <row r="57" spans="1:11" x14ac:dyDescent="0.2">
      <c r="G57" s="1" t="s">
        <v>377</v>
      </c>
      <c r="H57" s="1">
        <f>COUNTIF(H1:H51, "Unsure")</f>
        <v>1</v>
      </c>
    </row>
    <row r="58" spans="1:11" x14ac:dyDescent="0.2">
      <c r="G58" s="2" t="s">
        <v>378</v>
      </c>
      <c r="H58" s="2">
        <f>COUNTIF(H1:H51, "*Couldn't*")</f>
        <v>0</v>
      </c>
    </row>
    <row r="59" spans="1:11" ht="32" x14ac:dyDescent="0.2">
      <c r="G59" s="2" t="s">
        <v>379</v>
      </c>
      <c r="H59" s="2">
        <f>COUNTIF(H1:H51, "No access")</f>
        <v>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2017-07-14T19:49:36Z</dcterms:created>
  <dcterms:modified xsi:type="dcterms:W3CDTF">2017-07-16T16:23:39Z</dcterms:modified>
</cp:coreProperties>
</file>