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byAgency/DoDGradAudit/"/>
    </mc:Choice>
  </mc:AlternateContent>
  <bookViews>
    <workbookView xWindow="0" yWindow="460" windowWidth="25600" windowHeight="1424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9" i="1" l="1"/>
  <c r="H58" i="1"/>
  <c r="H57" i="1"/>
  <c r="H56" i="1"/>
  <c r="H55" i="1"/>
  <c r="H54" i="1"/>
  <c r="J53" i="1"/>
  <c r="H53" i="1"/>
  <c r="J52" i="1"/>
  <c r="H52" i="1"/>
</calcChain>
</file>

<file path=xl/sharedStrings.xml><?xml version="1.0" encoding="utf-8"?>
<sst xmlns="http://schemas.openxmlformats.org/spreadsheetml/2006/main" count="505" uniqueCount="369">
  <si>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</si>
  <si>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</si>
  <si>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</si>
  <si>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</si>
  <si>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</si>
  <si>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</si>
  <si>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</si>
  <si>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</si>
  <si>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</si>
  <si>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</si>
  <si>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</si>
  <si>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</si>
  <si>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10.1371/journal.pntd.0003726</t>
  </si>
  <si>
    <t>PLoS Negl Trop Dis 9(4)</t>
  </si>
  <si>
    <t>Insensitivity to the Spatial Repellent Action of Transfluthrin in Aedes aegypti: A Heritable Trait Associated with Decreased Insecticide Susceptibility</t>
  </si>
  <si>
    <t>Joseph M. Wagman 1, Nicole L. Achee 2, John P. Grieco 2</t>
  </si>
  <si>
    <t>1 Department of Preventive Medicine and Biometrics, Division of Tropical Public Health, Uniformed Services University of the Health Sciences, Bethesda, Maryland, United States of America, 
2 College of Biological Sciences, Eck Institute for Global Health, University of Notre Dame, Notre Dame, Indiana, United States of America</t>
  </si>
  <si>
    <t xml:space="preserve">1 Department of Preventive Medicine and Biometrics, Division of Tropical Public Health, Uniformed Services University of the Health Sciences, Bethesda, Maryland, United States of America, </t>
  </si>
  <si>
    <t>Employee</t>
  </si>
  <si>
    <t>This is an open access article, free of all copyright, and may be freely reproduced, distributed, transmitted, modified, built upon, or otherwise used by anyone for any lawful purpose. The work is made available under the Creative Commons CC0 public domain dedication.</t>
  </si>
  <si>
    <t>No</t>
  </si>
  <si>
    <t>NLA (Grant# RO8701) and JMW (Grant# PMB872207) received funding for this work from the Uniformed Services University of the Health Sciences. The funders had no role in study design, data collection and analysis, decision to publish, or preparation of the manuscript</t>
  </si>
  <si>
    <t>10.1675/1524-4695(2006)29[88:FPSBSK]2.0.CO;2</t>
  </si>
  <si>
    <t>Waterbirds 29(1):88-94. 2006</t>
  </si>
  <si>
    <t>Foraging Patch Selection by Snail Kites in Response to Vegetation Structure and Prey Abundance and Availability</t>
  </si>
  <si>
    <t>ROBERT E. BENNETTS 1,3, PHILIP C. DARBY 2 AND LAKSIRI B. KARUNARATNE 2</t>
  </si>
  <si>
    <t>1 U.S.G.S., Florida Integrated Science Centers, 7920 NW 71st Street, Gainesville, FL 32653, USA
2 Dept. of Biology, University of West Florida, 11000 University Parkway, Pensacola, FL 32514, USA
3 Current address: USDI National Park Service, Greater Yellowstone Network Box 173492, AJM Johnson, Bozeman, MT 59717, USA</t>
  </si>
  <si>
    <t>1 U.S.G.S., Florida Integrated Science Centers, 7920 NW 71st Street, Gainesville, FL 32653, USA</t>
  </si>
  <si>
    <t>N/A</t>
  </si>
  <si>
    <t>This research was funded through grants from the U.S. Fish and Wildlife Service and Biological Resources Division of the U.S. Geological Survey. We are grateful to Laura Brandt (USFWS), Don DeAngelis (USGS), and Ronnie Best (USGS) for efforts to initiate this project and for their continued support. We appreciate the field assistance of Tanya Alverez, Sara LaPorte, Dave Mellow, Donald Napier, Alex Ren, Pam Schofield, and Steven Slack.</t>
  </si>
  <si>
    <t>10.1080/14650040903501146</t>
  </si>
  <si>
    <t>Geopolitics 
Volume 15, 2010 - Issue 3: Geopolitics and Development</t>
  </si>
  <si>
    <t>Engaging ‘Critical Globalization Studies’: Global Capitalism and the Twilight of Neo-Liberalism in Latin America</t>
  </si>
  <si>
    <t>MARK T. BERGER</t>
  </si>
  <si>
    <t>Department of Defense Analysis, Naval Postgraduate School, Monterey, CA, USA</t>
  </si>
  <si>
    <t>Copyright © Taylor &amp; Francis Group, LLC</t>
  </si>
  <si>
    <t>10.2190/EUFN-RV1K-Y3TR-FK0L</t>
  </si>
  <si>
    <t>INT’L. J. PSYCHIATRY IN MEDICINE, Vol. 36(1) 13-34, 2006</t>
  </si>
  <si>
    <t>PSYCHOSOCIAL INTERVENTIONS FOR DEPRESSION, ANXIETY, AND QUALITY OF LIFE IN CANCER SURVIVORS: META-ANALYSES</t>
  </si>
  <si>
    <t>1) ANGELIQUE C. DEMONCADA, MS;
2)MICHAEL FEUERSTEIN, PH.D., MPH</t>
  </si>
  <si>
    <t>1) Uniformed Services University of the Health Sciences, Bethesda, Maryland;
2) Uniformed Services University of the Health Sciences, Bethesda, Maryland and Georgetown University Medical Center, Washington, D.C.</t>
  </si>
  <si>
    <t>1) Uniformed Services University of the Health Sciences, Bethesda, Maryland;</t>
  </si>
  <si>
    <t>© 2006, Baywood Publishing Co., Inc.</t>
  </si>
  <si>
    <t>The opinions or assertions contained herein are the private ones of the authors and are not to be construed as official or reflecting the views of the U.S. Department of Defense or Uniformed Services University</t>
  </si>
  <si>
    <t>10.1109/TR.1977.5215076</t>
  </si>
  <si>
    <t>IEEE Transactions on Reliability
Year: 1977, Volume: R-26, Issue: 1</t>
  </si>
  <si>
    <t>Estimation of Mission Reliability from Multiple Independent Grouped Censored Samples</t>
  </si>
  <si>
    <t>1) J. Edward Bilikam; 2) Albert H. Moore</t>
  </si>
  <si>
    <t>1) 4713 Wilmington Pike; Kettering, OH 45440 USA;
2) Air Force Institute of Technology (AFIT/ENC); Wright-Patterson AFB, OH 45433 USA</t>
  </si>
  <si>
    <t>2) Air Force Institute of Technology (AFIT/ENC); Wright-Patterson AFB, OH 45433 USA</t>
  </si>
  <si>
    <t>10.1016/j.genhosppsych.2005.06.008</t>
  </si>
  <si>
    <t>General Hospital Psychiatry
Volume 28, Issue 1, January–February 2006, Pages 78-80</t>
  </si>
  <si>
    <t>A case of serotonin syndrome precipitated by abuse of the anticough remedy dextromethorphan in a bipolar patient treated with fluoxetine and lithium</t>
  </si>
  <si>
    <t>1) Aniceto NavarroM.D., Christopher Perry M.D.;
2) William V.Bobo M.D</t>
  </si>
  <si>
    <t>1) Department of Psychiatry, Walter Reed Army Medical Center, Washington, DC 20801, USA;
2) Uniformed Services University of the Health Sciences, Bethesda, MD 20889, USA</t>
  </si>
  <si>
    <t>© 2006 Elsevier Inc. All rights reserved.</t>
  </si>
  <si>
    <t>10.1080/14747730701695638</t>
  </si>
  <si>
    <t>Globalizations. Dec2007, Vol. 4 Issue 4, p429-444. 16p.</t>
  </si>
  <si>
    <t>Keeping the World Safe for Primary Colors: Area Studies, Development Studies, International Studies, and the Vicissitudes of Nation-Building.</t>
  </si>
  <si>
    <t>Berger, Mark T</t>
  </si>
  <si>
    <t>Naval Postgraduate School, Monterey, USA</t>
  </si>
  <si>
    <t>© 2007 Taylor &amp; Francis</t>
  </si>
  <si>
    <t>10.2214/AJR.13.12052</t>
  </si>
  <si>
    <t>American Journal of Roentgenology. 2014;202: 259-261</t>
  </si>
  <si>
    <t>Section Editor's Notebook: Breast Cancer Screening and Overdiagnosis Unmasked</t>
  </si>
  <si>
    <t>Marcia C. Javitt 1</t>
  </si>
  <si>
    <t>1 AJR Section Editor for Women's Imaging Uniformed Services University of the Health Sciences</t>
  </si>
  <si>
    <t>10.4236/health.2013.57161</t>
  </si>
  <si>
    <t>Health
Vol.5 No.7(2013)</t>
  </si>
  <si>
    <t>Competitive market forces and trends in US hospital spending, 2001-2009</t>
  </si>
  <si>
    <t>Vivian Y. Wu 1, Yu-Chu Shen 2,3, Glenn Melnick 1</t>
  </si>
  <si>
    <t>1 University of Southern California, Los Angeles, USA;
2 Naval Postgraduate School, Monterey, USA
3 The National Bureau of Economic Research (NBER), Cambridge, USA</t>
  </si>
  <si>
    <t>2 Naval Postgraduate School, Monterey, USA
3 The National Bureau of Economic Research (NBER), Cambridge, USA</t>
  </si>
  <si>
    <t>Copyright © 2013 Vivian Y. Wu et al</t>
  </si>
  <si>
    <t>This is an open access article distributed under the Creative Commons Attribution License, which permits unrestricted use, distribution, and reproduction in any medium, provided the original work is properly cited.</t>
  </si>
  <si>
    <t>10.1016/j.jns.2010.07.008</t>
  </si>
  <si>
    <t>Journal of the Neurological Sciences
Volume 298, Issues 1–2, 15 November 2010, Page 171</t>
  </si>
  <si>
    <t>Endogenous toxins: Targets for disease treatment and prevention, Peter J. O'Brien, W. Robert Bruce (Eds.). WILEY-VCH Verlag GmbH &amp; Co. KGaA (2010), 933 pages. $365.00, ISBN: 978-3-527-32363-0</t>
  </si>
  <si>
    <t>1) Lauren A. Stentz, Jack W. Tsao</t>
  </si>
  <si>
    <t>1) Department of Neurology, Uniformed Services University of the Health Sciences, 4301 Jones Bridge Road, Room A1036, Bethesda MD 20814-4799, USA</t>
  </si>
  <si>
    <t>Copyright © 2010 Published by Elsevier B.V.</t>
  </si>
  <si>
    <t>The opinions or assertions contained herein are the private views of the authors and are not to be construed as official or as reflecting the views of the Department of the Navy or the Department of Defense.</t>
  </si>
  <si>
    <t>10.1109/ICCNC.2015.7069371</t>
  </si>
  <si>
    <t>No Access</t>
  </si>
  <si>
    <t>2015 International Conference on Computing, Networking and Communications (ICNC)</t>
  </si>
  <si>
    <t>Ethernet card discrimination using unintentional cable emissions and constellation-based fingerprinting</t>
  </si>
  <si>
    <t>10.1249/JSR.0000000000000054</t>
  </si>
  <si>
    <t>Current Sports Medicine Reports
Issue: Volume 13(3), May/June 2014, p 192–193</t>
  </si>
  <si>
    <t>Sickle Cell Trait and Safe Athletic Participation: The Way Forward</t>
  </si>
  <si>
    <t>1) Janis L. Abkowitz, MD; 2) Francis G. O’Connor, COL, MC, USA, MD, MPH, FACSM; 3) Patricia A. Deuster, PhD, MPH, FACSM; 4) Alexis A. Thompson, MD, MPH</t>
  </si>
  <si>
    <t>1) Clement A. Finch Professor of Medicine Head, Division of Hematology, University of Washington ASH President 2012, Seattle, WA;
2) Military and Emergency Medicine Consortium for Health and Military Performance, Uniformed Services University of the Health Sciences, Bethesda, MD;
3) Department of Military and Emergency Medicine Consortium for Health and Military Performance, Uniformed Services University of the Health Sciences, Bethesda, MD;
4) Northwestern University Feinberg School of Medicine, Chicago, IL</t>
  </si>
  <si>
    <t>2) Military and Emergency Medicine Consortium for Health and Military Performance, Uniformed Services University of the Health Sciences, Bethesda, MD;
3) Department of Military and Emergency Medicine Consortium for Health and Military Performance, Uniformed Services University of the Health Sciences, Bethesda, MD;</t>
  </si>
  <si>
    <t>Copyright © 2014 by the American College of Sports Medicine</t>
  </si>
  <si>
    <t>Dr. O’Connor and Dr. Deuster both work for the Department of Defense. Their opinions, however, are personal and do not reflect opinions of the Uniformed Services University, U.S. Army, the Military Health System or the Department of Defense.</t>
  </si>
  <si>
    <t>10.1097/ANS.0000000000000088</t>
  </si>
  <si>
    <t>Advances in Nursing Science
Issue: Volume 38(4), October/December 2015, p 267–269</t>
  </si>
  <si>
    <t>Guest Editorial: Military and Veteran Health Research: Shaping the Future</t>
  </si>
  <si>
    <t>Marla J. De Jong, PhD, RN, CCNS, FAAN</t>
  </si>
  <si>
    <t>Interim Associate Dean for Research Director Faye Glenn Abdellah Center for Military and Federal Health Research, Daniel K. Inouye Graduate School of Nursing Uniformed Services University of the Health Sciences Bethesda, Maryland Senior Air Force Advisor</t>
  </si>
  <si>
    <t>Copyright © 2015 Wolters Kluwer Health, Inc. All rights reserved.</t>
  </si>
  <si>
    <t>The opinions or assertions contained herein are the private views of the author and are not to be construed as official or as reflecting the views of the Department of Defense, the Departments of the Air Force, Navy, Army, or Public Health; or the Uniformed Services University of the Health Sciences.</t>
  </si>
  <si>
    <t>10.1001/jamaneurol.2013.4071</t>
  </si>
  <si>
    <t>JAMA Neurol. 2013;70(10):1333</t>
  </si>
  <si>
    <t>Review of Traumatic Brain and Spinal Cord Injury: Challenges and Developments</t>
  </si>
  <si>
    <t>Kimbra Kenney, MD 1; Ramon Diaz-Arrastia, MD, PhD 1</t>
  </si>
  <si>
    <t>1 Department of Neurology, Center for Neuroscience and Regenerative Medicine, Uniformed Services University of the Health Sciences, Bethesda, Maryland</t>
  </si>
  <si>
    <t>10.1163/15685373-12342106</t>
  </si>
  <si>
    <t>Journal of Cognition &amp; Culture. 2013 Special Issue, Vol. 13 Issue 5, p503-522.</t>
  </si>
  <si>
    <t>Children's Moral Reasoning: Influence of Culture and Collaborative Discussion.</t>
  </si>
  <si>
    <t>Xin Zhanga 1
Andersona, Richard C. 1
Ting Dong 2
Kim Nguyen-Jahiel 1
Yuan Li 3
Tzu-Jung Lind 4
Miller, Brian 5</t>
  </si>
  <si>
    <t>1 Center for the Study of Reading, University of Illinois at Urbana-Champaign, 158A Children's Research Center, 51 Getty Drive, Champaign, IL 61820, USA
2 Uniformed Services University of the Health Sciences, 4301 Jones Bridge Road, Bethesda, MD 20814, USA
3 Knotice, 526 South Main Street, Suite 705, Akron, OH 44311, USA
4 College of Education and Human Ecology, Ohio State University, 145A Ramseyer Hall, 1945 North High Street, Columbus, OH 43210-1172, USA
5 Department of Psychology, College of Liberal Arts, Temple University, Weiss Hall 1701, North 13th Street, Philadelphia, PA 19122-6085, USA</t>
  </si>
  <si>
    <t>2 Uniformed Services University of the Health Sciences, 4301 Jones Bridge Road, Bethesda, MD 20814, USA</t>
  </si>
  <si>
    <t xml:space="preserve">© Koniniclijkc Brill NV. Uidcn, 2013 </t>
  </si>
  <si>
    <t>10.1037/11871-005</t>
  </si>
  <si>
    <t>Integrated behavioral health in primary care: Step-by-step guidance for assessment and intervention.</t>
  </si>
  <si>
    <t>Depression, anxiety, and insomnia.</t>
  </si>
  <si>
    <t>10.1097/01.nmd.0000106006.21967.c5</t>
  </si>
  <si>
    <t>The Journal of Nervous and Mental Disease
Issue: Volume 192(1), January 2004, pp 81-83</t>
  </si>
  <si>
    <t>A War of Nerves</t>
  </si>
  <si>
    <t>McCarroll, James E. PhD</t>
  </si>
  <si>
    <t>Department of Psychiatry,Uniformed Services, University of the Health Sciences, Bethesda, Maryland.</t>
  </si>
  <si>
    <t>Copyright © Lippincott Williams &amp; Wilkins</t>
  </si>
  <si>
    <t>10.1287/deca.1030.0006</t>
  </si>
  <si>
    <t>Decision Analysis Page Range: 93 - 107</t>
  </si>
  <si>
    <t>Javelin Diagrams: A Graphical Tool for Probabilistic Sensitivity Analysis</t>
  </si>
  <si>
    <t>1) James C. Felli; 2) Gordon B. Hazen</t>
  </si>
  <si>
    <t>1) Naval Postgraduate School, Defense Resources Management Institute (DRMI), Monterey, California 93943;
2) Northwestern University, Evanston, Illinois 60208</t>
  </si>
  <si>
    <t>1) Naval Postgraduate School, Defense Resources Management Institute (DRMI), Monterey, California 93943;</t>
  </si>
  <si>
    <t>© 2004 INFORMS</t>
  </si>
  <si>
    <t>10.1080/15265161.2016.1187212</t>
  </si>
  <si>
    <t>The American Journal of Bioethics 
Volume 16, 2016 - Issue 8</t>
  </si>
  <si>
    <t>IRB and Research Regulatory Delays Within the Military Health System: Do They Really Matter? And If So, Why and for Whom?</t>
  </si>
  <si>
    <t>1) Michael C. Freed;
2) Laura A. Novak;
3) William D. S. Killgore;
4) Sheila A. M. Rauch;
5) Tracey P. Koehlmoos;
6) J. P. Ginsberg;
7) Janice L. Krupnick;
8) Albert "Skip" Rizzo;
9) Anne Andrews;
10) Charles C. Engel</t>
  </si>
  <si>
    <t>1) Deployment Health Clinical Center, Defense Centers of Excellence for Psychological Health and Traumatic Brain Injury and Uniformed Services University of the Health Sciences;
2) Deployment Health Clinical Center, Defense Centers of Excellence for Psychological Health and Traumatic Brain Injury;
3) University of Arizona, McLean Hospital, and Harvard Medical School;
4) Emory University School of Medicine and Atlanta VA Medical Center;
5) Headquarters, U.S. Marine Corps and Uniformed Services University of the Health Sciences;
6) William Jennings Bryan Dorn VA Medical Center and University of South Carolina School of Medicine;
7) Georgetown University School of Medicine;
8) University of Southern California Institute for Creative Technologies;
9) Headquarters, Defense Centers of Excellence for Psychological Health and Traumatic Brain Injury and National Institute of Standards and Technology;
10) Uniformed Services University of the Health Sciences and RAND Corporation</t>
  </si>
  <si>
    <t>5) Headquarters, U.S. Marine Corps and Uniformed Services University of the Health Sciences;
9) Headquarters, Defense Centers of Excellence for Psychological Health and Traumatic Brain Injury and National Institute of Standards and Technology;</t>
  </si>
  <si>
    <t>This article is not subject to U.S. Copyright Law</t>
  </si>
  <si>
    <t>This article was supported, in part, by a US Department of Defense Deployment Related Medical Research Program award (grant DR080409). The award was a joint award to the Henry M. Jackson Foundation for the Advancement of Military Medicine, Inc. (award W81XWH-09-2-0077), Research Triangle Institute (award W81XWH-09-2-0078), and RAND Corporation (award W81XWH-09-2-0079).
DISCLOSURES
The authors have no financial or other material, professional, or scholarly relationships to disclose. The views expressed in this article are those of the authors and do not necessarily represent the views of the Department of Defense, the U.S. government, or any other organization or agency, public or private</t>
  </si>
  <si>
    <t>10.2466/pms.1980.51.2.506</t>
  </si>
  <si>
    <t>Perceptual and Motor Skills Vol 51, Issue 2</t>
  </si>
  <si>
    <t>Effect of Operator's Task Load on Performance of a Voice Recognition System</t>
  </si>
  <si>
    <t>1) G. K. POOCK; 2) J. W. ARMSTRONG</t>
  </si>
  <si>
    <t xml:space="preserve">1) Naval Postgraduate School;
2) Canadian Forces </t>
  </si>
  <si>
    <t>1) Naval Postgraduate School;</t>
  </si>
  <si>
    <t xml:space="preserve">© Perceptual and Motor Skills 1980 </t>
  </si>
  <si>
    <t>10.1148/radiol.11101887</t>
  </si>
  <si>
    <t>Radiology Volume 259, Issue 2</t>
  </si>
  <si>
    <t>Colorectal Cancer: CT Colonography and Colonoscopy for Detection—Systematic Review and Meta-Analysis</t>
  </si>
  <si>
    <t>Perry J. Pickhardt, MD, Cesare Hassan, MD, Steve Halligan, MD, and Riccardo Marmo, MD</t>
  </si>
  <si>
    <t>From the Department of Radiology, University of Wisconsin School of Medicine and Public Health, E3/311 Clinical Science Center, 600 Highland Ave, Madison, WI 53792-3252 (P.J.P.); Department of Radiology, Uniformed Services University of the Health Sciences, Bethesda, Md (P.J.P.); Digestive Endoscopy Unit, Nuovo Regina Margherita Hospital, Rome, Italy (C.H.); Centre for Medical Imaging, University College London, London, England (S.H.); and Division of Gastroenterology, L. Curto Hospital, Polla, Sant’Arsenio, Italy (R.M.).</t>
  </si>
  <si>
    <t>Department of Radiology, University of Wisconsin School of Medicine and Public Health, E3/311 Clinical Science Center, 600 Highland Ave, Madison, WI 53792-3252 (P.J.P.); Department of Radiology, Uniformed Services University of the Health Sciences, Bethesda, Md (P.J.P.)</t>
  </si>
  <si>
    <t>Unsure</t>
  </si>
  <si>
    <t xml:space="preserve">© RSNA, 2011 </t>
  </si>
  <si>
    <t>10.1016/j.pscychresns.2007.12.016</t>
  </si>
  <si>
    <t>Psychiatry Research: Neuroimaging, 2008-10-30, Volume 164, Issue 1, Pages 30-47</t>
  </si>
  <si>
    <t>Interregional cerebral metabolic associativity during a continuous performance task (Part II) : Differential alterations in bipolar and unipolar disorders</t>
  </si>
  <si>
    <t>Brenda E. Benson a, Mark W. Willis b, Terence A. Ketter c, Andrew Speer a, Tim A. Kimbrell d, Mark S. George e, Peter Herscovitch f, Robert M. Post g</t>
  </si>
  <si>
    <t>a Mood and Anxiety Disorders Program, NIMH, NIH, Bethesda, MD, United States
b Uniformed Services University of the Health Sciences, Bethesda, MD, United States 
c Department of Psychiatry and Behavioral Sciences, Stanford University, Stanford, CA, United States 
d Veterans Affairs Medical Center, Little Rock, AR, United States 
e Medical University of South Carolina, Charleston, SC, United States 
f Positron Emission Tomography Department, NIH, Bethesda, MD, United States
g Clinical Professor of Psychiatry, George Washington University, Washington, DC, and Penn State College of Medicine, Hershey, PA; Bipolar Collaborative Network, Bethesda, MD, United States</t>
  </si>
  <si>
    <t>a Mood and Anxiety Disorders Program, NIMH, NIH, Bethesda, MD, United States
b Uniformed Services University of the Health Sciences, Bethesda, MD, United States
f Positron Emission Tomography Department, NIH, Bethesda, MD, United States</t>
  </si>
  <si>
    <t>Copyright ©2017. Elsevier Inc. All rights reserved.</t>
  </si>
  <si>
    <t>This work was supported by the intramural program of the NIMH, NIH, DHHS. The work of Mark Willis, Terence Ketter, and Mark George was supported by Ted and Vada Stanley of the Stanley Foundation. The authors wish to thank the PET technologists and cyclotron/ radiochemistry staff of the NIH Clinical Center PET Department for their expertise. Software provided by NeilWeisenfeld and José M. Maisog, M.D. of the NIMH was used in the processing and analysis of our data. These data were presented in abstract and poster form at the Society of Biological Psychiatry 55th Annual Scientific Convention, May 11–13, 2000, Chicago, Illinois.</t>
  </si>
  <si>
    <t>10.1109/TR.1983.5221536</t>
  </si>
  <si>
    <t>IEEE Transactions on Reliability
Year: 1983, Volume: R-32, Issue: 2</t>
  </si>
  <si>
    <t>A Modified Kolmogorov-Smirnov Test for Weibull Distributions with Unknown Location and Scale Parameters</t>
  </si>
  <si>
    <t>1) Brian W. Woodruff, Albert H. Moore; 2) Edward J. Dunne; 3) Ramon Cortes</t>
  </si>
  <si>
    <t>1) Department of Mathematics; Air Force Institute of Technology, wright-Patterson AFB, Ohio 45433 USA.;
2) Department of Decision Sciences, University of Dayton, Dayton, Ohio 45469 USA.;
3) Building 5222, Apt 2108, Dugway Proving Grounds, Dugway, Utah 84022 USA.</t>
  </si>
  <si>
    <t>1) Department of Mathematics; Air Force Institute of Technology, wright-Patterson AFB, Ohio 45433 USA.;</t>
  </si>
  <si>
    <t>©1983 IEEE</t>
  </si>
  <si>
    <t>10.1109/RAST.2011.5966840</t>
  </si>
  <si>
    <t>Recent Advances in Space Technologies (RAST), 2011 5th International Conference on</t>
  </si>
  <si>
    <t>Airborne pseudolites in a Global Positioning System degraded environment</t>
  </si>
  <si>
    <t>1) H. Oktay, M. Stepaniak</t>
  </si>
  <si>
    <t>1) Air Force Institute of Technology, 2950 Hobson Way, WPAFB, Dayton, OH 45433, USA</t>
  </si>
  <si>
    <t>©2011 IEEE</t>
  </si>
  <si>
    <t>10.1016/j.tmaid.2011.06.001</t>
  </si>
  <si>
    <t>Travel Medicine and Infectious Disease
Volume 9, Issue 4, July 2011, Pages 213-220</t>
  </si>
  <si>
    <t>Self-reported incidence of skin and soft tissue infections among deployed US military</t>
  </si>
  <si>
    <t>Larissa May a,, Chad Porter b, David Tribble c, Adam Armstrong d, Manal Mostafa e, Mark Riddle b</t>
  </si>
  <si>
    <t>a Department of Emergency Medicine, The George Washington University, 2150 Pennsylvania Avenue, NW, Suite 2B, Washington, DC 20037, USA
b Enteric Diseases Department, Naval Medical Research Center, 503 Robert Grant Avenue, Silver Spring, MD 2010, USA
c Infectious Disease Clinical Research Program, Preventive Medicine &amp; Biometrics Department, Uniformed Services University of the Health Sciences, 4301 Jones Bridge Road, Bethesda, MD 20815, USA
d Navy Central HIV Program, National Naval Medical Center, 8901 Wisconsin Ave, Bethesda, MD 20889, USA
e U. S. Naval Medical Research Unit No. 3, Cairo, Egypt, Clinical Trial &amp; Military Surveys program (CTMS), Abbassia, Egypt</t>
  </si>
  <si>
    <t>c Infectious Disease Clinical Research Program, Preventive Medicine &amp; Biometrics Department, Uniformed Services University of the Health Sciences, 4301 Jones Bridge Road, Bethesda, MD 20815, USA
d Navy Central HIV Program, National Naval Medical Center, 8901 Wisconsin Ave, Bethesda, MD 20889, USA
e U. S. Naval Medical Research Unit No. 3, Cairo, Egypt, Clinical Trial &amp; Military Surveys program (CTMS), Abbassia, Egypt</t>
  </si>
  <si>
    <t>© 2011 Elsevier Ltd. All rights reserved.</t>
  </si>
  <si>
    <t xml:space="preserve">The views expressed in this article are those of the author and do not necessarily reflect the official policy or position of the Department of the Navy, Department of Defense, nor the U.S. Government. Some of the authors are military service members or employees of the U.S. Government. This work was prepared as part of their official duties. Title 17 U.S.C. x105 provides that ‘Copyright protection under this title is not available for any work of the United States Government.’ Title 17 U.S.C. x101 defines a U.S. Government work as a work prepared by a military service member or employee of the U.S. Government as part of that person’s official duties </t>
  </si>
  <si>
    <t>10.1023/A:1009588723665</t>
  </si>
  <si>
    <t>Urban Ecosystems
December 1998, Volume 2, Issue 4, pp 279–297</t>
  </si>
  <si>
    <t>Patterns of human disturbance and response by small mammals and birds in chaparral near urban development</t>
  </si>
  <si>
    <t>Raymond M. Sauvajot 2
Marybeth Buechner 3
Denise A. Kamradt 1
Christine M. Schonewald 4</t>
  </si>
  <si>
    <t>1.US National Park Service, Santa Monica Mountains National Recreation AreaThousand OaksUSA; and
2.Division of Environmental StudiesUniversity of CaliforniaDavisUSA;. ray_sauvajot@nps.gov
3.Department of BiologyCosumnes River CollegeSacramentoUSA
4.USGS, Biological Resources Division, California Science Center, Division of Environmental StudiesUniversity of CaliforniaDavisUSA</t>
  </si>
  <si>
    <t>1.US National Park Service, Santa Monica Mountains National Recreation AreaThousand OaksUSA; and
4.USGS, Biological Resources Division, California Science Center, Division of Environmental StudiesUniversity of CaliforniaDavisUSA</t>
  </si>
  <si>
    <t>© 1998 Kluwer Academic Publishers</t>
  </si>
  <si>
    <t>We wish to thank Jim Quinn and Dirk Van Vuren for valuable help and advice on this research. Tracy
Dudman provided GIS assistance and digitized geographic data. Field assistance was provided by Andor
Czigeledi, Maren Stauber, Keith Lewis, Laura Wertz, and Rachael Knapp. Funds were provided by the
UC Davis Public Service Research Program, The Nature Conservancy through a grant to the Santa Monica
Mountains Conservancy, the UC Davis Cooperative Park Studies Unit, and the Los Angeles County Fish and
Game Commission. Additional support was provided by the Santa Monica Mountains National Recreation
Area, the Mountains Education Program, and the William O. Douglas Outdoor Classroom. Comments
from two anonymous reviewers substantially improved the manuscript.</t>
  </si>
  <si>
    <t>10.1016/0091-3057(83)90410-0</t>
  </si>
  <si>
    <t>Pharmacology Biochemistry and Behavior
Volume 19, Issue 6, December 1983, Pages 1027-1029</t>
  </si>
  <si>
    <t>Interrelationships between behavior and pharmacology as factors determining the effects of nicotine</t>
  </si>
  <si>
    <t>James E.Barrett</t>
  </si>
  <si>
    <t>Department of Psychiatry, Uniformed Services University of the Health Sciences 4301 Jones Bridge Road, Bethesda, MD 20814, USA</t>
  </si>
  <si>
    <t xml:space="preserve"> © Ankho International Inc. Printed in the U.S.A. </t>
  </si>
  <si>
    <t xml:space="preserve">Supported in part by PHS Grant DA-02873. 1 thank Myra J. Zimmerman for assistance in the preparation of this manuscript. </t>
  </si>
  <si>
    <t>10.1002/sjos.12007</t>
  </si>
  <si>
    <t>Scandinavian Journal of Statistics &gt; Vol 41 Issue 1</t>
  </si>
  <si>
    <t>Combining Multivariate Bioassays: Accurate Inference Using Small Sample Asymptotics</t>
  </si>
  <si>
    <t>Gaurav Sharma 1, Thomas Mathew 1 and Ionut Bebu 2</t>
  </si>
  <si>
    <t>1 Department of Mathematics and Statistics, University of Maryland Baltimore County
2 Department of Preventive Medicine and Biometrics, F. Edward Hebert School of Medicine, Uniformed Services, University of the Health Sciences</t>
  </si>
  <si>
    <t>2 Department of Preventive Medicine and Biometrics, F. Edward Hebert School of Medicine, Uniformed Services, University of the Health Sciences</t>
  </si>
  <si>
    <t>© 2013 Board of the Foundation of the Scandinavian Journal of Statistics</t>
  </si>
  <si>
    <t>10.1080/02684527.2012.735075</t>
  </si>
  <si>
    <t>Intelligence and National Security 
Volume 28, 2013 - Issue 3: A Century of Intelligence (1909-2009): International Perspectives</t>
  </si>
  <si>
    <t>Matthew M. Aid, Intel Wars: The Secret History of the Fight Against Terror</t>
  </si>
  <si>
    <t>ERIK J. DAHL</t>
  </si>
  <si>
    <t>Naval Postgraduate School, Monterey, California</t>
  </si>
  <si>
    <t>ERIK J. DAHL © 2013</t>
  </si>
  <si>
    <t>The views in this review are the author’s own and do not necessarily reflect the views of the Naval Postgraduate School or the US government.</t>
  </si>
  <si>
    <t>10.1029/2002GL015978</t>
  </si>
  <si>
    <t>Geophysical Research Letters &gt; Vol 29 Issue 24</t>
  </si>
  <si>
    <t>C-vector for identification of oceanic secondary circulations across Arctic Fronts in Fram Strait</t>
  </si>
  <si>
    <t>Peter C. Chu</t>
  </si>
  <si>
    <t>Naval Ocean Analysis and Prediction Laboratory, Department of Oceanography, Naval Postgraduate School, Monterey, USA</t>
  </si>
  <si>
    <t>Copyright 2002 by the American Geophysical Union</t>
  </si>
  <si>
    <t>The author would like to thank Detlef Quadfasel and Manfred Ungewiss for providing the CTD data from R/V Valdivia cruise 54 for the GIN Sea and Fram Strait in March – April 1987 during the Maginal Ice Zone Experiment (MIZEX)-1987. The Office ofNaval Research, Naval Oceanographic Office, and Naval Postgraduate School sponsored this research.</t>
  </si>
  <si>
    <t>10.1016/j.jns.2008.08.014</t>
  </si>
  <si>
    <t>Journal of the Neurological Sciences
Volume 276, Issues 1–2, 15 January 2009, Pages 204-205</t>
  </si>
  <si>
    <t>Observed brain dynamics, P.P. Mitra, H. Bokil. Oxford University Press (2008), ISBN-13: 978-0-19-517808-1, 381 pages, $65.00</t>
  </si>
  <si>
    <t>1) Hyunho Richard Lee, Jack W. Tsao; 2) Claus C. Hilgetag</t>
  </si>
  <si>
    <t>1) Department of Neurology, Uniformed Services University of the Health Sciences, 4301 Jones Bridge Road, Room A1036, Bethesda MD 20814-4799, USA;
2) School of Engineering and Science, Jacobs University, Campus Ring 6, RII-116, 28759 Bremen, Germany and Department of Health Sciences, Boston University, 635 Commonwealth Ave., Boston MA 02215, USA</t>
  </si>
  <si>
    <t>1) Department of Neurology, Uniformed Services University of the Health Sciences, 4301 Jones Bridge Road, Room A1036, Bethesda MD 20814-4799, USA;</t>
  </si>
  <si>
    <t>10.1038/sc.2012.13</t>
  </si>
  <si>
    <t>Spinal Cord; Edegem 50.5 (May 2012): 342-3.</t>
  </si>
  <si>
    <t>State of the Science Conference in Spinal Cord Injury Rehabilitation 2011: introduction</t>
  </si>
  <si>
    <t>ML Boninger 1, D Brienza 2, S Charlifue 3, Y-Y Chen 4, KC Curley 5,6,7, DE Graves 8, S Groah 9, AW Heinemann 10, LM Hudson 11, AB Jackson 12, KL Johnson 13, CZ Kalpakjian 14, A Kusiak 15, KE Larson 16, TS Agustin 17, AM Sherwood 18, N Shinowara 19, T Stripling20 and D Tate 21</t>
  </si>
  <si>
    <t>1 Department of Physical Medicine &amp; Rehabilitation, University of Pittsburgh School of medicine, and Human Engineering Research Laboratories, VA Pittsburgh Healthcare System, Pittsburgh, PA, USA; 
2 Department of Rehabilitation Science and Technology, Rehabilitation Engineering Research Center on Spinal Cord Injury, University of Pittsburgh, Pittsburgh, PA, USA; 
3 SCI Model System, Craig Hospital, Englewood, CO, USA; 
4 Department of Physical Medicine &amp; Rehabilitation, Shelby Biomedical Research Building, University of Alabama at Birmingham, Birmingham, AL, USA; 
5 Telemedicine and Advanced Technology Research Center, US Army Medical Research and Materiel Command (USAMRMC), ATTN: MCMR-RTC, Fort Detrick, MD, USA; 
6 Department of Science and Medicine, Center for Disaster and Humanitarian Assistance Medicine, Bethesda, MD, USA; 
7 Department of Military and Emergency Medicine and Department of Biomedical Informatics, Uniformed Services University of the Health Sciences, Bethesda, MD, USA; 
8 Department of Physical Medicine and Rehabilitation Texas Model Spinal Cord Injury System, Baylor College of Medicine, Houston, TX, USA; 
9 Spinal Cord Injury Research, National Rehabilitation Hospital, Georgetown University, Washington, DC, USA; 
10 Department of Physical Medicine and Rehabilitation, Center for Rehabilitation Outcomes Research, Feinberg School of Medicine, Rehabilitation Institute of Chicago, Northwestern University, Chicago, IL, USA; 
11 Southeastern Regional SCI Model System at Shepherd Center, Shepherd Center, Atlanta, GA, USA; 
12 Department of PM&amp;R, University of Alabama at Birmingham School of Medicine, Birmingham, AL, USA; 
13 Department of Rehabilitation Medicine, School of Medicine, Division of Rehabilitation Counseling, University of Washington, Seattle, WA, USA; 
14 Department of Physical Medicine and Rehabilitation, University of Michigan, Ann Arbor, MI, USA; 
15 Department of Veterans Affairs, Rehabilitation Research and Development, Office of Research and Development, Washington, DC, USA; 
16 National Spinal Cord Injury Association (NSCIA), A Program of United Spinal Association, East Elmhurst, NY, USA; 
17 National Institute on Disability and Rehabilitation Research, OSERS/U.S. Department of Education, Washington, DC, USA; 
18 Physical Medicine and Rehabilitation, Baylor College of Medicine, Washington, DC, USA; 
19 Spinal Cord &amp; Musculoskeletal Disorders &amp; Assistive Devices, National Center for Medical Rehabilitation Research/NICHD/NIH, Bethesda, MD, USA; 
20 Larkview Court, Fairfax Station, VA, USA
21 Department of Physical Medicine and Rehabilitation, Michigan Burlington Office Center, University of Michigan, Ann Arbor, MI, USA</t>
  </si>
  <si>
    <t xml:space="preserve">5 Telemedicine and Advanced Technology Research Center, US Army Medical Research and Materiel Command (USAMRMC), ATTN: MCMR-RTC, Fort Detrick, MD, USA
7 Department of Military and Emergency Medicine and Department of Biomedical Informatics, Uniformed Services University of the Health Sciences, Bethesda, MD, USA; 
15 Department of Veterans Affairs, Rehabilitation Research and Development, Office of Research and Development, Washington, DC, USA; 
17 National Institute on Disability and Rehabilitation Research, OSERS/U.S. Department of Education, Washington, DC, USA; 
19 Spinal Cord &amp; Musculoskeletal Disorders &amp; Assistive Devices, National Center for Medical Rehabilitation Research/NICHD/NIH, Bethesda, MD, USA; </t>
  </si>
  <si>
    <t xml:space="preserve">© 2012 International Spinal Cord Society All rights reserved </t>
  </si>
  <si>
    <t>10.1016/j.neuroimage.2014.12.054</t>
  </si>
  <si>
    <t>NeuroImage, suppl. C; Amsterdam 108 (Mar 1, 2015): 343-353.</t>
  </si>
  <si>
    <t>Neural activation during anticipated peer evaluation and laboratory meal intake in overweight girls with and without loss of control eating</t>
  </si>
  <si>
    <t>Johanna M. Jarcho a, Marian Tanofsky-Kraff b,c, Eric E. Nelson a, Scott G. Engel d, Anna Vannucci b,c, Sara E. Field b,c, Adrienne L. Romer a, Louise Hannallah b,c, Sheila M. Brady c, Andrew P. Demidowich c, Lauren B. Shomaker c, Amber B. Courville e, Daniel S. Pine a, Jack A. Yanovski c</t>
  </si>
  <si>
    <t>a Section on Development and Affective Neuroscience, National Institute of Mental Health, National Institutes of Health (NIH), 9000 Rockville Pike, Bldg 15K, Bethesda, MD 20892, USA 
b Department of Medical and Clinical Psychology, Uniformed Services University of the Health Sciences, 4301 Jones Bridge Road, Bethesda, MD 20814, USA 
c Section on Growth and Obesity, Program in Developmental Endocrinology and Genetics, Eunice Kennedy Shriver National Institute of Child Health and Human Development, NIH, DHHS, 10 Center Dr, Bethesda, MD 20892, USA
d Neuropsychiatric Research Institute and University of North Dakota School of Medicine and Health Sciences, 700 1st Ave S, Fargo, ND 58103, USA
e Nutrition Department, Clinical Center, NIH, DHHS, 10 Center Dr, Bethesda, MD 20892, USA</t>
  </si>
  <si>
    <t>a Section on Development and Affective Neuroscience, National Institute of Mental Health, National Institutes of Health (NIH), 9000 Rockville Pike, Bldg 15K, Bethesda, MD 20892, USA 
b Department of Medical and Clinical Psychology, Uniformed Services University of the Health Sciences, 4301 Jones Bridge Road, Bethesda, MD 20814, USA 
c Section on Growth and Obesity, Program in Developmental Endocrinology and Genetics, Eunice Kennedy Shriver National Institute of Child Health and Human Development, NIH, DHHS, 10 Center Dr, Bethesda, MD 20892, USA
e Nutrition Department, Clinical Center, NIH, DHHS, 10 Center Dr, Bethesda, MD 20892, USA</t>
  </si>
  <si>
    <t>Published by Elsevier Inc.</t>
  </si>
  <si>
    <t>Research support: NIDDK 1R01DK080906 (to MTK); USUHS grant R072IC (to MTK); NIH Intramural Research Program Z99 MH999999 (JMJ, EEN, and DSP) and Z99 HD999999 (JAY); NIH grant 1ZIAHD000641 from the NICHD (to JAY); the Bench to Bedside Program and the Office of Behavioral and Social Sciences Research (OBSSR) of the NIH (to JAY and MTK); and Human Imaging Core Facility of the Center for Neuroscience and Regenerative Medicine.</t>
  </si>
  <si>
    <t>10.1016/j.geoderma.2007.12.015</t>
  </si>
  <si>
    <t>Geoderma
Volume 145, Issues 1–2, 15 May 2008, Pages 8-16</t>
  </si>
  <si>
    <t>Carbon and nitrogen stable isotope ratios can estimate anionic polyacrylamide degradation in soil</t>
  </si>
  <si>
    <t>James A. Entry a, Robert E. Sojka a, Brendan J. Hicks b</t>
  </si>
  <si>
    <t>a USDA Agricultural Research Service, Northwest Irrigation and Soils Research Laboratory, 3793 North 3600 East, Kimberly, ID, 83443, USA 
b Centre for Biodiversity and Ecology Research, Department of Biological Sciences, School of Science and Engineering, University of Waikato, Private Bag 3105, Hamilton, New Zealand</t>
  </si>
  <si>
    <t xml:space="preserve">a USDA Agricultural Research Service, Northwest Irrigation and Soils Research Laboratory, 3793 North 3600 East, Kimberly, ID, 83443, USA </t>
  </si>
  <si>
    <t>© 2008 Published by Elsevier B.V</t>
  </si>
  <si>
    <t>Brendan J. Hicks was funded for this study by a Research Fellowship from the Organisation for Economic Co-operation and Development Co-operative Research Programme for Biological Resource Management for Sustainable Agricultural Systems.</t>
  </si>
  <si>
    <t>10.1007/s10750-006-0355-1</t>
  </si>
  <si>
    <t>Hydrobiologia
January 2007, Volume 574, Issue 1, pp 235–264</t>
  </si>
  <si>
    <t>Variability of kokanee and rainbow trout food habits, distribution, and population dynamics, in an ultraoligotrophic lake with no manipulative management</t>
  </si>
  <si>
    <t>Mark W. Buktenica 1
Scott F. Girdner 1
Gary L. Larson 2
C. David McIntire 3</t>
  </si>
  <si>
    <t>1.U.S. National Park Service, Crater Lake National ParkCrater LakeUSA
2.U.S. Geological Survey, Forest and Rangeland Ecosystem Science CenterCorvallisUSA
3.Department of Botany and Plant PathologyOregon State UniversityCorvallisUSA</t>
  </si>
  <si>
    <t>1.U.S. National Park Service, Crater Lake National ParkCrater LakeUSA
2.U.S. Geological Survey, Forest and Rangeland Ecosystem Science CenterCorvallisUSA</t>
  </si>
  <si>
    <t>© Springer Science+Business Media B.V. 2007</t>
  </si>
  <si>
    <t>We thank current Crater Lake National Park managers Mac Brock and Charles Lundy for their continued support and contributions to the Crater Lake Long-Term Limnological Monitoring Program, and the field and lab crews over the years for tireless and dedicated work, in particular Ashly Gibson, Scott Stonum, Steve Brady, and Abigail Buktenica. Robert Wisseman identified and enumerated fish stomach contents. Comments by Patrick J. Martinez, Bruce E. Rieman, and two anonymous reviewers are gratefully acknowledged.</t>
  </si>
  <si>
    <t>10.1109/JSEN.2009.2039546</t>
  </si>
  <si>
    <t>IEEE Sensors Journal
Year: 2010, Volume: 10, Issue: 3</t>
  </si>
  <si>
    <t>Imaging Fourier Transform Spectrometry of Combustion Events</t>
  </si>
  <si>
    <t>1) Kenneth C. Bradley, Kevin C. Gross, Glen P. Perram</t>
  </si>
  <si>
    <t>1) Department of Engineering Physics, Air Force Institute of Technology, OH, USA</t>
  </si>
  <si>
    <t xml:space="preserve"> © 2010 IEEE</t>
  </si>
  <si>
    <t>10.1109/SYSOSE.2007.4304292</t>
  </si>
  <si>
    <t>System of Systems Engineering, 2007. SoSE '07. IEEE International Conference on</t>
  </si>
  <si>
    <t>Multi-Class Classification Averaging Fusion for Detecting Steganography</t>
  </si>
  <si>
    <t>1) Benjamin M. Rodriguez, Gilbert L. Peterson; 2) Sos S. Agaian</t>
  </si>
  <si>
    <t>1) Dept of Elect and Computer Engr, Air Force Institute of Technology, Wright Patterson, AFB, OH, USA;
2) Multimedia &amp; Mobile Sig Lab, Dept of Elect and Computer Engr, The Univ of TX at San Antonio</t>
  </si>
  <si>
    <t>1) Dept of Elect and Computer Engr, Air Force Institute of Technology, Wright Patterson, AFB, OH, USA;</t>
  </si>
  <si>
    <t>©2007 IEEE.</t>
  </si>
  <si>
    <t>The views and conclusions contained herein are those of the authors and should not be interpreted as representing the official policies, either expressed or implied, of the Air Force Research Laboratory, or the U.S. Government.</t>
  </si>
  <si>
    <t>2008 42nd Asilomar Conference on Signals, Systems and Computers</t>
  </si>
  <si>
    <t>Adaptive MIMO channel shortening with post-FEQ diversity combining</t>
  </si>
  <si>
    <t>1) Gokhan Altin, Richard K. Martin</t>
  </si>
  <si>
    <t>1) Air Force Institute of Technology, Dayton, Ohio 45433 USA</t>
  </si>
  <si>
    <t>10.1109/ACSSC.2008.5074822</t>
  </si>
  <si>
    <t xml:space="preserve">©2008 IEEE </t>
  </si>
  <si>
    <t>10.1111/gcbb.12296</t>
  </si>
  <si>
    <t>GCB Bioenergy &gt; Vol 8 Issue 4</t>
  </si>
  <si>
    <t>Nitrogen rate and landscape impacts on life cycle energy use and emissions from switchgrass-derived ethanol</t>
  </si>
  <si>
    <t>Eric G. Mbonimpa 1, Sandeep Kumar 2, Vance N. Owens 3, Rajesh Chintala 2, Heidi L. Sieverding 4 and James J. Stone 4</t>
  </si>
  <si>
    <t>1 Department of Systems Engineering and Management, Air Force Institute of Technology, WPAFB, OH, USA
2 Plant Science Department, South Dakota State University, Brookings, SD, USA
3 North Central Regional Sun Grant Center, South Dakota State University, Brookings, SD, USA
4 Department of Civil and Environmental Engineering, South Dakota School of Mines and Technology, Rapid City, SD, USA</t>
  </si>
  <si>
    <t>1 Department of Systems Engineering and Management, Air Force Institute of Technology, WPAFB, OH, USA</t>
  </si>
  <si>
    <t>This article is a US Government work and is in the public domain in the USA</t>
  </si>
  <si>
    <t>Yes</t>
  </si>
  <si>
    <t>This is an open access article under the terms of the Creative Commons Attribution License,which permits use, distribution and reproduction in any medium, provided the original work is properly cited.
This study was supported by the North Central Regional SunGrant Center at South Dakota State University (SDSU) througha grant provided by the US Department of Energy BioenergyTechnologies Ofﬁce under award number DE-FC36-05GO85041.</t>
  </si>
  <si>
    <t>10.1007/978-3-319-22985-0_3</t>
  </si>
  <si>
    <t>Posttraumatic Stress Disorder and Related Diseases in Combat Veterans pp 27-34</t>
  </si>
  <si>
    <t>Therapeutic Alliance in the Treatment of Combat PTSD</t>
  </si>
  <si>
    <t>James C. West</t>
  </si>
  <si>
    <t>Department of PsychiatryUniformed Services University of the Health SciencesBethesdaUSA</t>
  </si>
  <si>
    <t>© Springer International Publishing Switzerland 2015</t>
  </si>
  <si>
    <t>10.1016/S1469-3062(03)00032-9</t>
  </si>
  <si>
    <t>Climate Policy 
Volume 3, 2003 - Issue 2</t>
  </si>
  <si>
    <t>Catching air? Climate change policy in Russia, Ukraine and Kazakhstan</t>
  </si>
  <si>
    <t>10.1109/NAECON.2014.7045835</t>
  </si>
  <si>
    <t>NAECON 2014 - IEEE National Aerospace and Electronics Conference</t>
  </si>
  <si>
    <t>Effects of non-ionizing radiation on a 130 nm CMOS SRAM for low earth orbit applications</t>
  </si>
  <si>
    <t>1) Christopher I. Allen, J. C. Petrosky; 2) P. Len Orlando</t>
  </si>
  <si>
    <t>1) Air Force Institute of Technology (AFIT), Dayton, OH, USA;
2) The Ohio State University in Columbus, USA</t>
  </si>
  <si>
    <t>1) Air Force Institute of Technology (AFIT), Dayton, OH, USA;</t>
  </si>
  <si>
    <t>U.S. Government work not protected by U.S. copyright</t>
  </si>
  <si>
    <t>The views expressed in this document are those of the authors and do not reflect the official policy or position of the United States Air Force, Department of Defense, or the U.S. Government</t>
  </si>
  <si>
    <t>10.1176/appi.books.9781585625154</t>
  </si>
  <si>
    <t>1) Past National Director, Defense and Veterans Brain Injury Center; Associate Professor of Neurology, Uniformed Services University of the Health Sciences, Bethesda, Maryland; Adjunct Professor of Neurology and Psychiatry, University of Texas Health Sciences Center, San Antonio, Texas;
2) Neuropsychologist and Senior Scientific Director, Defense and Veterans Brain Injury Center, Wilford Hall Medical Center, Lackland Air Force Base, San Antonio, Texas;
3) Deployment Health Services, VA Puget Sound Health Care System, and Assistant Professor, Department of Psychiatry and Behavioral Sciences, University of Washington School of Medicine, Seattle, Washington;
4) Medical Director, Polytrauma Team, Louis Stokes Cleveland Department of Veterans Affairs Medical Center, Neurology Service; Assistant Professor, Department of Neurology, Case Western Reserve University, Cleveland, Ohio
5) Health Psychology and Polytrauma Services, Louis Stokes Cleveland Department of Veterans Affairs Medical Center, Cleveland, Ohio</t>
  </si>
  <si>
    <t>Book</t>
  </si>
  <si>
    <t xml:space="preserve">
Management of Adults With Traumatic Brain Injury</t>
  </si>
  <si>
    <t>1) Michael S. Jaffee, M.D.
2) Jan E. Kennedy, Ph.D.
3) Matthew Jakupcak, Ph.D.
4) Suzanne Ruff, Ph.D.
5) Ronald G. Riechers II, M.D.
6) et al.</t>
  </si>
  <si>
    <t>© American Psychiatric Publishing</t>
  </si>
  <si>
    <t>This is book with over 50 contributors. Only the federal authors have been documented</t>
  </si>
  <si>
    <t>10.1016/j.ejrad.2008.10.008</t>
  </si>
  <si>
    <t>European Journal of Radiology, 2009-02-01, Volume 69, Issue 2, Pages 209-221</t>
  </si>
  <si>
    <t>Post-treatment complications of soft tissue tumours</t>
  </si>
  <si>
    <t>L.G. Shapeero a,b, P.J.L. De Visschere c, K.L. Verstraete c, B. Poffyn d, R. Forsyth e, G. Sys d, D. Uyttendaele c</t>
  </si>
  <si>
    <t>a Department of Radiology, Uniformed Services University of the Health Sciences, 4301 Jones Bridge Road, Bethesda, MD 20814, USA
b Bone and Soft Tissue Program, United States Military Cancer Institute, 6900 Georgia Ave, NW, Washington, DC 20307, USA
c Department of Radiology and Magnetic Resonance/MR-1K12 IB, Ghent University Hospital, De Pintelaan 185, B-9000 Ghent, Belgium
d Department of Orthopaedic Surgery, Ghent University Hospital, De Pintelaan 185, B-9000 Ghent, Belgium
e Department of Pathology, Ghent University Hospital, De Pintelaan 185, B-9000 Ghent, Belgium</t>
  </si>
  <si>
    <t>a Department of Radiology, Uniformed Services University of the Health Sciences, 4301 Jones Bridge Road, Bethesda, MD 20814, USA
b Bone and Soft Tissue Program, United States Military Cancer Institute, 6900 Georgia Ave, NW, Washington, DC 20307, USA</t>
  </si>
  <si>
    <t>© 2008 Published by Elsevier Ireland Ltd.</t>
  </si>
  <si>
    <t>The information or content and conclusions do not necessarily represent the official position or policy of, nor should any official endorsement be inferred by, the Uniformed Services University of the Health Sciences, the United States Military Cancer Institute, the Department of Defense, or the U.S. Government.</t>
  </si>
  <si>
    <t>10.1111/cogs.12168</t>
  </si>
  <si>
    <t>Cognitive Science &gt; Vol 39 Issue 3</t>
  </si>
  <si>
    <t>Syntactic Complexity Effects in Sentence Production</t>
  </si>
  <si>
    <t>Gregory Scontras 1, William Badecker 2, Lisa Shank 3, Eunice Lim 4 andEvelina Fedorenko 5</t>
  </si>
  <si>
    <t>1 Department of Psychology, Stanford University
2 Cognitive Science Program, University of Arizona
3 Uniformed Services University of the Health Sciences
4 Department of Cognitive Science, University of California, San Diego
5 Department of Psychiatry, Massachusetts General Hospital</t>
  </si>
  <si>
    <t>3 Uniformed Services University of the Health Sciences</t>
  </si>
  <si>
    <t>Copyright © 2014 Cognitive Science Society, Inc. All rights reserved.</t>
  </si>
  <si>
    <t>We would like to thank several research assistants for help in setting up the experiments, and collecting and coding the data: Teresa Giblin, Diane Lo, Nicki Longe, and Alison Park. We thank Wade Shen (Lincoln Labs) for help with the forced alignment procedure, and Michael Wagner (McGill University) for providing the Praat script for extracting the acoustic features. We also thank Steve Piantadosi (University of Rochester) for help with the Praat script and Peter Graff (Intel Corporation) for help with the statistical analyses. We are grateful to the audience at CUNY 2007, TedLab members, Roger Levy, and Maria Polinsky for helpful comments. Finally, Ted Gibson deserves very special thanks for his help with all stages of the project and for his comments on the manuscript. The material in this paper is based in part on work done while the second author was serving as an NSF Program Director. Any opinions, findings, and conclusions expressed in this paper are those of the authors and do not necessarily reflect the views of the U.S. National Science Foundation. EF was supported by the Eunice Kennedy Shriver NICHD K99 award HD-057522</t>
  </si>
  <si>
    <t>10.1109/NAECON.2016.7856819</t>
  </si>
  <si>
    <t>Aerospace and Electronics Conference (NAECON) and Ohio Innovation Summit (OIS), 2016 IEEE National</t>
  </si>
  <si>
    <t>Enhancing the thermal performance of temporary fabric structures for the advanced energy efficient shelter system</t>
  </si>
  <si>
    <t>1) Justin E. Eshleman, Robert A. Lake, Ronald A. Coutu</t>
  </si>
  <si>
    <t>1) Department of Electrical and Computer Engineering, Air Force Institute of Technology, Wright Patterson AFB, OH, USA</t>
  </si>
  <si>
    <t xml:space="preserve">The views expressed in this article are those of the authors and do not reflect the official policy or position of the United States Air Force, Department of Defense, or the U.S. Government. </t>
  </si>
  <si>
    <t>10.1037/h0090345</t>
  </si>
  <si>
    <t>Health Psychology, Vol 11(Suppl), 1992. pp. 4-9.</t>
  </si>
  <si>
    <t>Task Force 1: Mechanisms relevant to the relations between cigarette smoking and body weight.</t>
  </si>
  <si>
    <t>1) Grunberg, Neil E.; 2) Greenwood, M. R. C; 3) Collins, Frank; 4) Epstein, Leonard H; 5) Hatsukami, Dorothy; 6) Niaura, Ray; 7) O'Connell, Kathleen; 8) Pomerleau, Ovide F; 9) Ravussin, Eric; 10) Rolls, Barbara J; 11) Audrain, Janet; Coday, Mace</t>
  </si>
  <si>
    <t>1) Uniformed Services University of the Health Sciences, US;
2) University of California, Davis, CA, US;
3) Oklahoma State University, OK, US;
4) University of Pittsburgh School of Medicine, Pittsburgh, PA, US;
5) University of Minnesota, MN, US;
6) The Miriam Hospital, Providence, RI, US;
7) University of Kansas, KS, US;
8) University of Michigan, MI, US;
9) National Institutes of Health, US;
10)  Pennsylvania State University, PA, US;
11) Memphis State University, Memphis, TN, US</t>
  </si>
  <si>
    <t>1) Uniformed Services University of the Health Sciences, US;
9) National Institutes of Health, US;</t>
  </si>
  <si>
    <t>Copyright © 1992, Lawrence Erlbaum Associates, Inc</t>
  </si>
  <si>
    <t>10.1016/j.ijpsycho.2010.05.005</t>
  </si>
  <si>
    <t>International Journal of Psychophysiology
Volume 78, Issue 1, October 2010, Pages 3-13</t>
  </si>
  <si>
    <t>When it's time for a change: Failures to track context in schizophrenia</t>
  </si>
  <si>
    <t>Judith M. Ford a,b, Brian J. Roach a,b, Ryan M. Miller a,b, Connie C. Duncan c, Ralph E. Hoffman d, Daniel H. Mathalon a,b</t>
  </si>
  <si>
    <t>a Psychiatry Service, San Francisco VA Medical Center, USA
b Department of Psychiatry, University of California, San Francisco, CA 94121, USA
c Department of Psychiatry, Uniformed Services University of the Health Sciences, Bethesda, MD 20814, USA
d Department of Psychiatry, Yale University School of Medicine, USA</t>
  </si>
  <si>
    <t>a Psychiatry Service, San Francisco VA Medical Center, USA
c Department of Psychiatry, Uniformed Services University of the Health Sciences, Bethesda, MD 20814, USA</t>
  </si>
  <si>
    <t>© 2010 Published by Elsevier B.V.</t>
  </si>
  <si>
    <t>This work was supported by the VA Schizophrenia Biological Research Center (JMF), Research Career Scientist (JMF), VA Merit Review (JMF), NIMH (JMF, DHM, REH), NARSAD (JMF, DHM, REH), VA Career Award (DHM</t>
  </si>
  <si>
    <t>10.1016/S0923-2508(99)00121-7</t>
  </si>
  <si>
    <t>Research in Microbiology
Volume 150, Issues 9–10, November 1999, Pages 711-724</t>
  </si>
  <si>
    <t>Short repeats and IS elements in the extremely radiation-resistant bacterium Deinococcus radiodurans and comparison to other bacterial species</t>
  </si>
  <si>
    <t>Kira S. Makarova a,b,d, Yuri I. Wolf a,b, Owen White c, Ken Minton d, Michael J. Daly d</t>
  </si>
  <si>
    <t>a National Center for Biotechnology Information, National Library of Medicine, National Institutes of Health, Bethesda, MD 20894, USA 
b Permanent address: Institute of Cytology and Genetics, Russian Academy of Sciences, Novosibirsk 630090, Russia 
c The Institute for Genomic Research, 9712 Medical Center Drive, Rockville, MD 20850, USA 
d Department of Pathology, Rm. B3153, Uniformed Services University of the Health Sciences, 4301 Jones Bridge Road, Bethesda, MD 20814, USA</t>
  </si>
  <si>
    <t>a National Center for Biotechnology Information, National Library of Medicine, National Institutes of Health, Bethesda, MD 20894, USA 
d Department of Pathology, Rm. B3153, Uniformed Services University of the Health Sciences, 4301 Jones Bridge Road, Bethesda, MD 20814, USA</t>
  </si>
  <si>
    <t>© 1999 Éditions scientifiques et médicales Elsevier SAS. All rights reserved</t>
  </si>
  <si>
    <t>This work was funded by grants DE-FG02- 98ER62583, DE-FG02-97ER62492, and DE-FG07- 97ER20293 from the U.S. Department of Energy; and grant 5R01-GM39933-09 from the National Institutes of Health. We would like to thank E. Koonin, N. Grishin, M. Galperin, and M. Gelfand for their critical review of this manuscript.</t>
  </si>
  <si>
    <t>10.1016/j.econmod.2012.01.021</t>
  </si>
  <si>
    <t>Economic Modelling
Volume 29, Issue 3, May 2012, Pages 751-760</t>
  </si>
  <si>
    <t>Does corporate governance play an important role in BHC performance? Evidence from the U.S.</t>
  </si>
  <si>
    <t>Wei-Kang Wang a, Wen-Min Lu b, Yi-Ling Lin c</t>
  </si>
  <si>
    <t>a Department of Accounting, Yuan Ze University, 135 Yuan-Tung Road, Chung-Li, Taiwan
b Department of Financial Management, National Defense University, No. 70, Sec. 2, Zhongyang North Road, Beitou, Taipei 112, Taiwan
c Department of Accounting, National Chengchi University, Taiwan</t>
  </si>
  <si>
    <t>b Department of Financial Management, National Defense University, No. 70, Sec. 2, Zhongyang North Road, Beitou, Taipei 112, Taiwan</t>
  </si>
  <si>
    <t>False Positive</t>
  </si>
  <si>
    <t>Number of Federal Employee Authors:</t>
  </si>
  <si>
    <t>Number of total works with works of govt disclaimers:</t>
  </si>
  <si>
    <t>Number of National Lab Authors:</t>
  </si>
  <si>
    <t>Number of works with works of govt disclaimers from national labs: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</si>
  <si>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</si>
  <si>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</si>
  <si>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</si>
  <si>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</si>
  <si>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</si>
  <si>
    <t>Number of works that UNC does not provide access to:</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</si>
</sst>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6">
    <xf numFmtId="0" fontId="0" fillId="0" borderId="0" xfId="0"/>
    <xf numFmtId="0" fontId="0" fillId="0" borderId="0" xfId="0" applyFont="1" applyAlignment="1">
      <alignment wrapText="1"/>
    </xf>
    <xf numFmtId="0" fontId="0" fillId="0" borderId="0" xfId="0" applyAlignment="1">
      <alignment wrapText="1"/>
    </xf>
    <xf numFmtId="17" fontId="0" fillId="0" borderId="0" xfId="0" applyNumberFormat="1" applyAlignment="1">
      <alignment wrapText="1"/>
    </xf>
    <xf numFmtId="0" fontId="0" fillId="2" borderId="0" xfId="0" applyFill="1" applyAlignment="1">
      <alignment wrapText="1"/>
    </xf>
    <xf numFmtId="17" fontId="0" fillId="2" borderId="0" xfId="0" applyNumberFormat="1" applyFill="1"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topLeftCell="F49" workbookViewId="0">
      <selection activeCell="G56" sqref="G56"/>
    </sheetView>
  </sheetViews>
  <sheetFormatPr baseColWidth="10" defaultRowHeight="16" x14ac:dyDescent="0.2"/>
  <cols>
    <col min="1" max="1" width="45.33203125" style="2" customWidth="1"/>
    <col min="2" max="2" width="10.83203125" style="2"/>
    <col min="3" max="3" width="66.6640625" style="2" customWidth="1"/>
    <col min="4" max="4" width="87" style="2" customWidth="1"/>
    <col min="5" max="5" width="103.5" style="2" customWidth="1"/>
    <col min="6" max="6" width="43.1640625" style="2" customWidth="1"/>
    <col min="7" max="7" width="42.1640625" style="2" customWidth="1"/>
    <col min="8" max="8" width="36.83203125" style="2" customWidth="1"/>
    <col min="9" max="9" width="114.5" style="2" customWidth="1"/>
    <col min="10" max="10" width="10.83203125" style="2"/>
    <col min="11" max="11" width="114.33203125" style="2" customWidth="1"/>
    <col min="12" max="12" width="65.1640625" style="2" customWidth="1"/>
    <col min="13"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ht="96" x14ac:dyDescent="0.2">
      <c r="A2" s="2" t="s">
        <v>13</v>
      </c>
      <c r="B2" s="3">
        <v>42095</v>
      </c>
      <c r="C2" s="2" t="s">
        <v>14</v>
      </c>
      <c r="D2" s="2" t="s">
        <v>15</v>
      </c>
      <c r="E2" s="2" t="s">
        <v>16</v>
      </c>
      <c r="F2" s="2" t="s">
        <v>19</v>
      </c>
      <c r="G2" s="2" t="s">
        <v>12</v>
      </c>
      <c r="H2" s="2" t="s">
        <v>18</v>
      </c>
      <c r="I2" s="2" t="s">
        <v>17</v>
      </c>
      <c r="J2" s="2" t="s">
        <v>20</v>
      </c>
      <c r="K2" s="2" t="s">
        <v>21</v>
      </c>
    </row>
    <row r="3" spans="1:12" ht="64" x14ac:dyDescent="0.2">
      <c r="A3" s="2" t="s">
        <v>23</v>
      </c>
      <c r="B3" s="3">
        <v>38473</v>
      </c>
      <c r="C3" s="2" t="s">
        <v>24</v>
      </c>
      <c r="D3" s="2" t="s">
        <v>25</v>
      </c>
      <c r="E3" s="2" t="s">
        <v>26</v>
      </c>
      <c r="F3" s="2" t="s">
        <v>28</v>
      </c>
      <c r="G3" s="2" t="s">
        <v>22</v>
      </c>
      <c r="H3" s="2" t="s">
        <v>18</v>
      </c>
      <c r="I3" s="2" t="s">
        <v>27</v>
      </c>
      <c r="J3" s="2" t="s">
        <v>20</v>
      </c>
      <c r="K3" s="2" t="s">
        <v>29</v>
      </c>
    </row>
    <row r="4" spans="1:12" ht="48" x14ac:dyDescent="0.2">
      <c r="A4" s="2" t="s">
        <v>31</v>
      </c>
      <c r="B4" s="3">
        <v>40391</v>
      </c>
      <c r="C4" s="2" t="s">
        <v>32</v>
      </c>
      <c r="D4" s="2" t="s">
        <v>33</v>
      </c>
      <c r="E4" s="2" t="s">
        <v>34</v>
      </c>
      <c r="F4" s="2" t="s">
        <v>35</v>
      </c>
      <c r="G4" s="2" t="s">
        <v>30</v>
      </c>
      <c r="H4" s="2" t="s">
        <v>18</v>
      </c>
      <c r="I4" s="2" t="s">
        <v>34</v>
      </c>
      <c r="J4" s="2" t="s">
        <v>20</v>
      </c>
      <c r="K4" s="2" t="s">
        <v>28</v>
      </c>
    </row>
    <row r="5" spans="1:12" ht="48" x14ac:dyDescent="0.2">
      <c r="A5" s="2" t="s">
        <v>37</v>
      </c>
      <c r="B5" s="2">
        <v>2006</v>
      </c>
      <c r="C5" s="2" t="s">
        <v>38</v>
      </c>
      <c r="D5" s="2" t="s">
        <v>39</v>
      </c>
      <c r="E5" s="2" t="s">
        <v>40</v>
      </c>
      <c r="F5" s="2" t="s">
        <v>42</v>
      </c>
      <c r="G5" s="2" t="s">
        <v>36</v>
      </c>
      <c r="H5" s="2" t="s">
        <v>18</v>
      </c>
      <c r="I5" s="2" t="s">
        <v>41</v>
      </c>
      <c r="J5" s="2" t="s">
        <v>20</v>
      </c>
      <c r="K5" s="2" t="s">
        <v>43</v>
      </c>
    </row>
    <row r="6" spans="1:12" ht="32" x14ac:dyDescent="0.2">
      <c r="A6" s="2" t="s">
        <v>45</v>
      </c>
      <c r="B6" s="3">
        <v>28216</v>
      </c>
      <c r="C6" s="2" t="s">
        <v>46</v>
      </c>
      <c r="D6" s="2" t="s">
        <v>47</v>
      </c>
      <c r="E6" s="2" t="s">
        <v>48</v>
      </c>
      <c r="F6" s="2" t="s">
        <v>28</v>
      </c>
      <c r="G6" s="2" t="s">
        <v>44</v>
      </c>
      <c r="H6" s="2" t="s">
        <v>18</v>
      </c>
      <c r="I6" s="2" t="s">
        <v>49</v>
      </c>
      <c r="J6" s="2" t="s">
        <v>20</v>
      </c>
      <c r="K6" s="2" t="s">
        <v>28</v>
      </c>
    </row>
    <row r="7" spans="1:12" ht="48" x14ac:dyDescent="0.2">
      <c r="A7" s="2" t="s">
        <v>51</v>
      </c>
      <c r="B7" s="3">
        <v>38749</v>
      </c>
      <c r="C7" s="2" t="s">
        <v>52</v>
      </c>
      <c r="D7" s="2" t="s">
        <v>53</v>
      </c>
      <c r="E7" s="2" t="s">
        <v>54</v>
      </c>
      <c r="F7" s="2" t="s">
        <v>55</v>
      </c>
      <c r="G7" s="2" t="s">
        <v>50</v>
      </c>
      <c r="H7" s="2" t="s">
        <v>18</v>
      </c>
      <c r="I7" s="2" t="s">
        <v>54</v>
      </c>
      <c r="J7" s="2" t="s">
        <v>20</v>
      </c>
      <c r="K7" s="2" t="s">
        <v>28</v>
      </c>
    </row>
    <row r="8" spans="1:12" ht="32" x14ac:dyDescent="0.2">
      <c r="A8" s="2" t="s">
        <v>57</v>
      </c>
      <c r="B8" s="3">
        <v>39417</v>
      </c>
      <c r="C8" s="2" t="s">
        <v>58</v>
      </c>
      <c r="D8" s="2" t="s">
        <v>59</v>
      </c>
      <c r="E8" s="2" t="s">
        <v>60</v>
      </c>
      <c r="F8" s="2" t="s">
        <v>61</v>
      </c>
      <c r="G8" s="2" t="s">
        <v>56</v>
      </c>
      <c r="H8" s="2" t="s">
        <v>18</v>
      </c>
      <c r="I8" s="2" t="s">
        <v>60</v>
      </c>
      <c r="J8" s="2" t="s">
        <v>20</v>
      </c>
      <c r="K8" s="2" t="s">
        <v>28</v>
      </c>
    </row>
    <row r="9" spans="1:12" ht="32" x14ac:dyDescent="0.2">
      <c r="A9" s="2" t="s">
        <v>63</v>
      </c>
      <c r="B9" s="3">
        <v>41671</v>
      </c>
      <c r="C9" s="2" t="s">
        <v>64</v>
      </c>
      <c r="D9" s="2" t="s">
        <v>65</v>
      </c>
      <c r="E9" s="2" t="s">
        <v>66</v>
      </c>
      <c r="F9" s="2" t="s">
        <v>28</v>
      </c>
      <c r="G9" s="2" t="s">
        <v>62</v>
      </c>
      <c r="H9" s="2" t="s">
        <v>18</v>
      </c>
      <c r="I9" s="2" t="s">
        <v>66</v>
      </c>
      <c r="J9" s="2" t="s">
        <v>20</v>
      </c>
      <c r="K9" s="2" t="s">
        <v>28</v>
      </c>
    </row>
    <row r="10" spans="1:12" ht="48" x14ac:dyDescent="0.2">
      <c r="A10" s="2" t="s">
        <v>68</v>
      </c>
      <c r="B10" s="3">
        <v>41456</v>
      </c>
      <c r="C10" s="2" t="s">
        <v>69</v>
      </c>
      <c r="D10" s="2" t="s">
        <v>70</v>
      </c>
      <c r="E10" s="2" t="s">
        <v>71</v>
      </c>
      <c r="F10" s="2" t="s">
        <v>73</v>
      </c>
      <c r="G10" s="2" t="s">
        <v>67</v>
      </c>
      <c r="H10" s="2" t="s">
        <v>18</v>
      </c>
      <c r="I10" s="2" t="s">
        <v>72</v>
      </c>
      <c r="J10" s="2" t="s">
        <v>20</v>
      </c>
      <c r="K10" s="2" t="s">
        <v>74</v>
      </c>
    </row>
    <row r="11" spans="1:12" ht="48" x14ac:dyDescent="0.2">
      <c r="A11" s="2" t="s">
        <v>76</v>
      </c>
      <c r="B11" s="3">
        <v>40483</v>
      </c>
      <c r="C11" s="2" t="s">
        <v>77</v>
      </c>
      <c r="D11" s="2" t="s">
        <v>78</v>
      </c>
      <c r="E11" s="2" t="s">
        <v>79</v>
      </c>
      <c r="F11" s="2" t="s">
        <v>80</v>
      </c>
      <c r="G11" s="2" t="s">
        <v>75</v>
      </c>
      <c r="H11" s="2" t="s">
        <v>18</v>
      </c>
      <c r="I11" s="2" t="s">
        <v>79</v>
      </c>
      <c r="J11" s="2" t="s">
        <v>20</v>
      </c>
      <c r="K11" s="2" t="s">
        <v>81</v>
      </c>
    </row>
    <row r="12" spans="1:12" s="4" customFormat="1" ht="32" x14ac:dyDescent="0.2">
      <c r="A12" s="4" t="s">
        <v>84</v>
      </c>
      <c r="B12" s="5">
        <v>42036</v>
      </c>
      <c r="C12" s="4" t="s">
        <v>85</v>
      </c>
      <c r="G12" s="4" t="s">
        <v>82</v>
      </c>
      <c r="H12" s="4" t="s">
        <v>83</v>
      </c>
    </row>
    <row r="13" spans="1:12" ht="112" x14ac:dyDescent="0.2">
      <c r="A13" s="2" t="s">
        <v>87</v>
      </c>
      <c r="B13" s="3">
        <v>41791</v>
      </c>
      <c r="C13" s="2" t="s">
        <v>88</v>
      </c>
      <c r="D13" s="2" t="s">
        <v>89</v>
      </c>
      <c r="E13" s="2" t="s">
        <v>90</v>
      </c>
      <c r="F13" s="2" t="s">
        <v>92</v>
      </c>
      <c r="G13" s="2" t="s">
        <v>86</v>
      </c>
      <c r="H13" s="2" t="s">
        <v>18</v>
      </c>
      <c r="I13" s="2" t="s">
        <v>91</v>
      </c>
      <c r="J13" s="2" t="s">
        <v>20</v>
      </c>
      <c r="K13" s="2" t="s">
        <v>93</v>
      </c>
    </row>
    <row r="14" spans="1:12" ht="48" x14ac:dyDescent="0.2">
      <c r="A14" s="2" t="s">
        <v>95</v>
      </c>
      <c r="B14" s="3">
        <v>42339</v>
      </c>
      <c r="C14" s="2" t="s">
        <v>96</v>
      </c>
      <c r="D14" s="2" t="s">
        <v>97</v>
      </c>
      <c r="E14" s="2" t="s">
        <v>98</v>
      </c>
      <c r="F14" s="2" t="s">
        <v>99</v>
      </c>
      <c r="G14" s="2" t="s">
        <v>94</v>
      </c>
      <c r="H14" s="2" t="s">
        <v>18</v>
      </c>
      <c r="I14" s="2" t="s">
        <v>98</v>
      </c>
      <c r="J14" s="2" t="s">
        <v>20</v>
      </c>
      <c r="K14" s="2" t="s">
        <v>100</v>
      </c>
    </row>
    <row r="15" spans="1:12" ht="32" x14ac:dyDescent="0.2">
      <c r="A15" s="2" t="s">
        <v>102</v>
      </c>
      <c r="B15" s="3">
        <v>41548</v>
      </c>
      <c r="C15" s="2" t="s">
        <v>103</v>
      </c>
      <c r="D15" s="2" t="s">
        <v>104</v>
      </c>
      <c r="E15" s="2" t="s">
        <v>105</v>
      </c>
      <c r="F15" s="2" t="s">
        <v>28</v>
      </c>
      <c r="G15" s="2" t="s">
        <v>101</v>
      </c>
      <c r="H15" s="2" t="s">
        <v>18</v>
      </c>
      <c r="I15" s="2" t="s">
        <v>105</v>
      </c>
      <c r="J15" s="2" t="s">
        <v>20</v>
      </c>
      <c r="K15" s="2" t="s">
        <v>28</v>
      </c>
    </row>
    <row r="16" spans="1:12" ht="128" x14ac:dyDescent="0.2">
      <c r="A16" s="2" t="s">
        <v>107</v>
      </c>
      <c r="B16" s="2">
        <v>2013</v>
      </c>
      <c r="C16" s="2" t="s">
        <v>108</v>
      </c>
      <c r="D16" s="2" t="s">
        <v>109</v>
      </c>
      <c r="E16" s="2" t="s">
        <v>110</v>
      </c>
      <c r="F16" s="2" t="s">
        <v>112</v>
      </c>
      <c r="G16" s="2" t="s">
        <v>106</v>
      </c>
      <c r="H16" s="2" t="s">
        <v>18</v>
      </c>
      <c r="I16" s="2" t="s">
        <v>111</v>
      </c>
      <c r="J16" s="2" t="s">
        <v>20</v>
      </c>
      <c r="K16" s="2" t="s">
        <v>28</v>
      </c>
    </row>
    <row r="17" spans="1:11" s="4" customFormat="1" ht="32" x14ac:dyDescent="0.2">
      <c r="A17" s="4" t="s">
        <v>114</v>
      </c>
      <c r="B17" s="4">
        <v>2009</v>
      </c>
      <c r="C17" s="4" t="s">
        <v>115</v>
      </c>
      <c r="G17" s="4" t="s">
        <v>113</v>
      </c>
      <c r="H17" s="4" t="s">
        <v>83</v>
      </c>
    </row>
    <row r="18" spans="1:11" ht="32" x14ac:dyDescent="0.2">
      <c r="A18" s="2" t="s">
        <v>117</v>
      </c>
      <c r="B18" s="3">
        <v>37987</v>
      </c>
      <c r="C18" s="2" t="s">
        <v>118</v>
      </c>
      <c r="D18" s="2" t="s">
        <v>119</v>
      </c>
      <c r="E18" s="2" t="s">
        <v>120</v>
      </c>
      <c r="F18" s="2" t="s">
        <v>121</v>
      </c>
      <c r="G18" s="2" t="s">
        <v>116</v>
      </c>
      <c r="H18" s="2" t="s">
        <v>18</v>
      </c>
      <c r="I18" s="2" t="s">
        <v>120</v>
      </c>
      <c r="J18" s="2" t="s">
        <v>20</v>
      </c>
      <c r="K18" s="2" t="s">
        <v>28</v>
      </c>
    </row>
    <row r="19" spans="1:11" ht="32" x14ac:dyDescent="0.2">
      <c r="A19" s="2" t="s">
        <v>123</v>
      </c>
      <c r="B19" s="3">
        <v>38139</v>
      </c>
      <c r="C19" s="2" t="s">
        <v>124</v>
      </c>
      <c r="D19" s="2" t="s">
        <v>125</v>
      </c>
      <c r="E19" s="2" t="s">
        <v>126</v>
      </c>
      <c r="F19" s="2" t="s">
        <v>128</v>
      </c>
      <c r="G19" s="2" t="s">
        <v>122</v>
      </c>
      <c r="H19" s="2" t="s">
        <v>18</v>
      </c>
      <c r="I19" s="2" t="s">
        <v>127</v>
      </c>
      <c r="J19" s="2" t="s">
        <v>20</v>
      </c>
      <c r="K19" s="2" t="s">
        <v>28</v>
      </c>
    </row>
    <row r="20" spans="1:11" ht="192" x14ac:dyDescent="0.2">
      <c r="A20" s="2" t="s">
        <v>130</v>
      </c>
      <c r="B20" s="3">
        <v>42522</v>
      </c>
      <c r="C20" s="2" t="s">
        <v>131</v>
      </c>
      <c r="D20" s="2" t="s">
        <v>132</v>
      </c>
      <c r="E20" s="2" t="s">
        <v>133</v>
      </c>
      <c r="F20" s="2" t="s">
        <v>135</v>
      </c>
      <c r="G20" s="2" t="s">
        <v>129</v>
      </c>
      <c r="H20" s="2" t="s">
        <v>18</v>
      </c>
      <c r="I20" s="2" t="s">
        <v>134</v>
      </c>
      <c r="J20" s="2" t="s">
        <v>20</v>
      </c>
      <c r="K20" s="2" t="s">
        <v>136</v>
      </c>
    </row>
    <row r="21" spans="1:11" ht="32" x14ac:dyDescent="0.2">
      <c r="A21" s="2" t="s">
        <v>138</v>
      </c>
      <c r="B21" s="3">
        <v>29434</v>
      </c>
      <c r="C21" s="2" t="s">
        <v>139</v>
      </c>
      <c r="D21" s="2" t="s">
        <v>140</v>
      </c>
      <c r="E21" s="2" t="s">
        <v>141</v>
      </c>
      <c r="F21" s="2" t="s">
        <v>143</v>
      </c>
      <c r="G21" s="2" t="s">
        <v>137</v>
      </c>
      <c r="H21" s="2" t="s">
        <v>18</v>
      </c>
      <c r="I21" s="2" t="s">
        <v>142</v>
      </c>
      <c r="J21" s="2" t="s">
        <v>20</v>
      </c>
      <c r="K21" s="2" t="s">
        <v>28</v>
      </c>
    </row>
    <row r="22" spans="1:11" ht="80" x14ac:dyDescent="0.2">
      <c r="A22" s="2" t="s">
        <v>145</v>
      </c>
      <c r="B22" s="3">
        <v>40664</v>
      </c>
      <c r="C22" s="2" t="s">
        <v>146</v>
      </c>
      <c r="D22" s="2" t="s">
        <v>147</v>
      </c>
      <c r="E22" s="2" t="s">
        <v>148</v>
      </c>
      <c r="F22" s="2" t="s">
        <v>151</v>
      </c>
      <c r="G22" s="2" t="s">
        <v>144</v>
      </c>
      <c r="H22" s="2" t="s">
        <v>150</v>
      </c>
      <c r="I22" s="2" t="s">
        <v>149</v>
      </c>
      <c r="J22" s="2" t="s">
        <v>20</v>
      </c>
      <c r="K22" s="2" t="s">
        <v>28</v>
      </c>
    </row>
    <row r="23" spans="1:11" ht="128" x14ac:dyDescent="0.2">
      <c r="A23" s="2" t="s">
        <v>153</v>
      </c>
      <c r="B23" s="2">
        <v>2008</v>
      </c>
      <c r="C23" s="2" t="s">
        <v>154</v>
      </c>
      <c r="D23" s="2" t="s">
        <v>155</v>
      </c>
      <c r="E23" s="2" t="s">
        <v>156</v>
      </c>
      <c r="F23" s="2" t="s">
        <v>158</v>
      </c>
      <c r="G23" s="2" t="s">
        <v>152</v>
      </c>
      <c r="H23" s="2" t="s">
        <v>18</v>
      </c>
      <c r="I23" s="2" t="s">
        <v>157</v>
      </c>
      <c r="J23" s="2" t="s">
        <v>20</v>
      </c>
      <c r="K23" s="2" t="s">
        <v>159</v>
      </c>
    </row>
    <row r="24" spans="1:11" ht="48" x14ac:dyDescent="0.2">
      <c r="A24" s="2" t="s">
        <v>161</v>
      </c>
      <c r="B24" s="3">
        <v>30468</v>
      </c>
      <c r="C24" s="2" t="s">
        <v>162</v>
      </c>
      <c r="D24" s="2" t="s">
        <v>163</v>
      </c>
      <c r="E24" s="2" t="s">
        <v>164</v>
      </c>
      <c r="F24" s="2" t="s">
        <v>166</v>
      </c>
      <c r="G24" s="2" t="s">
        <v>160</v>
      </c>
      <c r="H24" s="2" t="s">
        <v>18</v>
      </c>
      <c r="I24" s="2" t="s">
        <v>165</v>
      </c>
      <c r="J24" s="2" t="s">
        <v>20</v>
      </c>
      <c r="K24" s="2" t="s">
        <v>28</v>
      </c>
    </row>
    <row r="25" spans="1:11" ht="32" x14ac:dyDescent="0.2">
      <c r="A25" s="2" t="s">
        <v>168</v>
      </c>
      <c r="B25" s="3">
        <v>40695</v>
      </c>
      <c r="C25" s="2" t="s">
        <v>169</v>
      </c>
      <c r="D25" s="2" t="s">
        <v>170</v>
      </c>
      <c r="E25" s="2" t="s">
        <v>171</v>
      </c>
      <c r="F25" s="2" t="s">
        <v>172</v>
      </c>
      <c r="G25" s="2" t="s">
        <v>167</v>
      </c>
      <c r="H25" s="2" t="s">
        <v>18</v>
      </c>
      <c r="I25" s="2" t="s">
        <v>171</v>
      </c>
      <c r="J25" s="2" t="s">
        <v>20</v>
      </c>
      <c r="K25" s="2" t="s">
        <v>28</v>
      </c>
    </row>
    <row r="26" spans="1:11" ht="112" x14ac:dyDescent="0.2">
      <c r="A26" s="2" t="s">
        <v>174</v>
      </c>
      <c r="B26" s="3">
        <v>40725</v>
      </c>
      <c r="C26" s="2" t="s">
        <v>175</v>
      </c>
      <c r="D26" s="2" t="s">
        <v>176</v>
      </c>
      <c r="E26" s="2" t="s">
        <v>177</v>
      </c>
      <c r="F26" s="2" t="s">
        <v>179</v>
      </c>
      <c r="G26" s="2" t="s">
        <v>173</v>
      </c>
      <c r="H26" s="2" t="s">
        <v>18</v>
      </c>
      <c r="I26" s="2" t="s">
        <v>178</v>
      </c>
      <c r="J26" s="2" t="s">
        <v>20</v>
      </c>
      <c r="K26" s="2" t="s">
        <v>180</v>
      </c>
    </row>
    <row r="27" spans="1:11" ht="128" x14ac:dyDescent="0.2">
      <c r="A27" s="2" t="s">
        <v>182</v>
      </c>
      <c r="B27" s="3">
        <v>36130</v>
      </c>
      <c r="C27" s="2" t="s">
        <v>183</v>
      </c>
      <c r="D27" s="2" t="s">
        <v>184</v>
      </c>
      <c r="E27" s="2" t="s">
        <v>185</v>
      </c>
      <c r="F27" s="2" t="s">
        <v>187</v>
      </c>
      <c r="G27" s="2" t="s">
        <v>181</v>
      </c>
      <c r="H27" s="2" t="s">
        <v>18</v>
      </c>
      <c r="I27" s="2" t="s">
        <v>186</v>
      </c>
      <c r="J27" s="2" t="s">
        <v>20</v>
      </c>
      <c r="K27" s="2" t="s">
        <v>188</v>
      </c>
    </row>
    <row r="28" spans="1:11" ht="32" x14ac:dyDescent="0.2">
      <c r="A28" s="2" t="s">
        <v>190</v>
      </c>
      <c r="B28" s="3">
        <v>30651</v>
      </c>
      <c r="C28" s="2" t="s">
        <v>191</v>
      </c>
      <c r="D28" s="2" t="s">
        <v>192</v>
      </c>
      <c r="E28" s="2" t="s">
        <v>193</v>
      </c>
      <c r="F28" s="2" t="s">
        <v>194</v>
      </c>
      <c r="G28" s="2" t="s">
        <v>189</v>
      </c>
      <c r="H28" s="2" t="s">
        <v>18</v>
      </c>
      <c r="I28" s="2" t="s">
        <v>193</v>
      </c>
      <c r="J28" s="2" t="s">
        <v>20</v>
      </c>
      <c r="K28" s="2" t="s">
        <v>195</v>
      </c>
    </row>
    <row r="29" spans="1:11" ht="48" x14ac:dyDescent="0.2">
      <c r="A29" s="2" t="s">
        <v>197</v>
      </c>
      <c r="B29" s="3">
        <v>41334</v>
      </c>
      <c r="C29" s="2" t="s">
        <v>198</v>
      </c>
      <c r="D29" s="2" t="s">
        <v>199</v>
      </c>
      <c r="E29" s="2" t="s">
        <v>200</v>
      </c>
      <c r="F29" s="2" t="s">
        <v>202</v>
      </c>
      <c r="G29" s="2" t="s">
        <v>196</v>
      </c>
      <c r="H29" s="2" t="s">
        <v>18</v>
      </c>
      <c r="I29" s="2" t="s">
        <v>201</v>
      </c>
      <c r="J29" s="2" t="s">
        <v>20</v>
      </c>
      <c r="K29" s="2" t="s">
        <v>28</v>
      </c>
    </row>
    <row r="30" spans="1:11" ht="48" x14ac:dyDescent="0.2">
      <c r="A30" s="2" t="s">
        <v>204</v>
      </c>
      <c r="B30" s="3">
        <v>41214</v>
      </c>
      <c r="C30" s="2" t="s">
        <v>205</v>
      </c>
      <c r="D30" s="2" t="s">
        <v>206</v>
      </c>
      <c r="E30" s="2" t="s">
        <v>207</v>
      </c>
      <c r="F30" s="2" t="s">
        <v>208</v>
      </c>
      <c r="G30" s="2" t="s">
        <v>203</v>
      </c>
      <c r="H30" s="2" t="s">
        <v>18</v>
      </c>
      <c r="I30" s="2" t="s">
        <v>207</v>
      </c>
      <c r="J30" s="2" t="s">
        <v>20</v>
      </c>
      <c r="K30" s="2" t="s">
        <v>209</v>
      </c>
    </row>
    <row r="31" spans="1:11" ht="48" x14ac:dyDescent="0.2">
      <c r="A31" s="2" t="s">
        <v>211</v>
      </c>
      <c r="B31" s="3">
        <v>37591</v>
      </c>
      <c r="C31" s="2" t="s">
        <v>212</v>
      </c>
      <c r="D31" s="2" t="s">
        <v>213</v>
      </c>
      <c r="E31" s="2" t="s">
        <v>214</v>
      </c>
      <c r="F31" s="2" t="s">
        <v>215</v>
      </c>
      <c r="G31" s="2" t="s">
        <v>210</v>
      </c>
      <c r="H31" s="2" t="s">
        <v>18</v>
      </c>
      <c r="I31" s="2" t="s">
        <v>214</v>
      </c>
      <c r="J31" s="2" t="s">
        <v>20</v>
      </c>
      <c r="K31" s="2" t="s">
        <v>216</v>
      </c>
    </row>
    <row r="32" spans="1:11" ht="64" x14ac:dyDescent="0.2">
      <c r="A32" s="2" t="s">
        <v>218</v>
      </c>
      <c r="B32" s="3">
        <v>39814</v>
      </c>
      <c r="C32" s="2" t="s">
        <v>219</v>
      </c>
      <c r="D32" s="2" t="s">
        <v>220</v>
      </c>
      <c r="E32" s="2" t="s">
        <v>221</v>
      </c>
      <c r="F32" s="2" t="s">
        <v>28</v>
      </c>
      <c r="G32" s="2" t="s">
        <v>217</v>
      </c>
      <c r="H32" s="2" t="s">
        <v>18</v>
      </c>
      <c r="I32" s="2" t="s">
        <v>222</v>
      </c>
      <c r="J32" s="2" t="s">
        <v>20</v>
      </c>
      <c r="K32" s="2" t="s">
        <v>28</v>
      </c>
    </row>
    <row r="33" spans="1:12" ht="409" x14ac:dyDescent="0.2">
      <c r="A33" s="2" t="s">
        <v>224</v>
      </c>
      <c r="B33" s="3">
        <v>41030</v>
      </c>
      <c r="C33" s="2" t="s">
        <v>225</v>
      </c>
      <c r="D33" s="2" t="s">
        <v>226</v>
      </c>
      <c r="E33" s="2" t="s">
        <v>227</v>
      </c>
      <c r="F33" s="2" t="s">
        <v>229</v>
      </c>
      <c r="G33" s="2" t="s">
        <v>223</v>
      </c>
      <c r="H33" s="2" t="s">
        <v>18</v>
      </c>
      <c r="I33" s="2" t="s">
        <v>228</v>
      </c>
      <c r="J33" s="2" t="s">
        <v>20</v>
      </c>
      <c r="K33" s="2" t="s">
        <v>28</v>
      </c>
    </row>
    <row r="34" spans="1:12" ht="144" x14ac:dyDescent="0.2">
      <c r="A34" s="2" t="s">
        <v>231</v>
      </c>
      <c r="B34" s="3">
        <v>42064</v>
      </c>
      <c r="C34" s="2" t="s">
        <v>232</v>
      </c>
      <c r="D34" s="2" t="s">
        <v>233</v>
      </c>
      <c r="E34" s="2" t="s">
        <v>234</v>
      </c>
      <c r="F34" s="2" t="s">
        <v>236</v>
      </c>
      <c r="G34" s="2" t="s">
        <v>230</v>
      </c>
      <c r="H34" s="2" t="s">
        <v>18</v>
      </c>
      <c r="I34" s="2" t="s">
        <v>235</v>
      </c>
      <c r="J34" s="2" t="s">
        <v>20</v>
      </c>
      <c r="K34" s="2" t="s">
        <v>237</v>
      </c>
    </row>
    <row r="35" spans="1:12" ht="64" x14ac:dyDescent="0.2">
      <c r="A35" s="2" t="s">
        <v>239</v>
      </c>
      <c r="B35" s="3">
        <v>39569</v>
      </c>
      <c r="C35" s="2" t="s">
        <v>240</v>
      </c>
      <c r="D35" s="2" t="s">
        <v>241</v>
      </c>
      <c r="E35" s="2" t="s">
        <v>242</v>
      </c>
      <c r="F35" s="2" t="s">
        <v>244</v>
      </c>
      <c r="G35" s="2" t="s">
        <v>238</v>
      </c>
      <c r="H35" s="2" t="s">
        <v>18</v>
      </c>
      <c r="I35" s="2" t="s">
        <v>243</v>
      </c>
      <c r="J35" s="2" t="s">
        <v>20</v>
      </c>
      <c r="K35" s="2" t="s">
        <v>245</v>
      </c>
    </row>
    <row r="36" spans="1:12" ht="64" x14ac:dyDescent="0.2">
      <c r="A36" s="2" t="s">
        <v>247</v>
      </c>
      <c r="B36" s="3">
        <v>39083</v>
      </c>
      <c r="C36" s="2" t="s">
        <v>248</v>
      </c>
      <c r="D36" s="2" t="s">
        <v>249</v>
      </c>
      <c r="E36" s="2" t="s">
        <v>250</v>
      </c>
      <c r="F36" s="2" t="s">
        <v>252</v>
      </c>
      <c r="G36" s="2" t="s">
        <v>246</v>
      </c>
      <c r="H36" s="2" t="s">
        <v>18</v>
      </c>
      <c r="I36" s="2" t="s">
        <v>251</v>
      </c>
      <c r="J36" s="2" t="s">
        <v>20</v>
      </c>
      <c r="K36" s="2" t="s">
        <v>253</v>
      </c>
    </row>
    <row r="37" spans="1:12" ht="32" x14ac:dyDescent="0.2">
      <c r="A37" s="2" t="s">
        <v>255</v>
      </c>
      <c r="B37" s="3">
        <v>40238</v>
      </c>
      <c r="C37" s="2" t="s">
        <v>256</v>
      </c>
      <c r="D37" s="2" t="s">
        <v>257</v>
      </c>
      <c r="E37" s="2" t="s">
        <v>258</v>
      </c>
      <c r="F37" s="2" t="s">
        <v>259</v>
      </c>
      <c r="G37" s="2" t="s">
        <v>254</v>
      </c>
      <c r="H37" s="2" t="s">
        <v>18</v>
      </c>
      <c r="I37" s="2" t="s">
        <v>258</v>
      </c>
      <c r="J37" s="2" t="s">
        <v>20</v>
      </c>
      <c r="K37" s="2" t="s">
        <v>28</v>
      </c>
    </row>
    <row r="38" spans="1:12" ht="32" x14ac:dyDescent="0.2">
      <c r="A38" s="2" t="s">
        <v>261</v>
      </c>
      <c r="B38" s="3">
        <v>39173</v>
      </c>
      <c r="C38" s="2" t="s">
        <v>262</v>
      </c>
      <c r="D38" s="2" t="s">
        <v>263</v>
      </c>
      <c r="E38" s="2" t="s">
        <v>264</v>
      </c>
      <c r="F38" s="2" t="s">
        <v>266</v>
      </c>
      <c r="G38" s="2" t="s">
        <v>260</v>
      </c>
      <c r="H38" s="2" t="s">
        <v>18</v>
      </c>
      <c r="I38" s="2" t="s">
        <v>265</v>
      </c>
      <c r="J38" s="2" t="s">
        <v>20</v>
      </c>
      <c r="K38" s="2" t="s">
        <v>267</v>
      </c>
    </row>
    <row r="39" spans="1:12" ht="32" x14ac:dyDescent="0.2">
      <c r="A39" s="2" t="s">
        <v>268</v>
      </c>
      <c r="B39" s="3">
        <v>39722</v>
      </c>
      <c r="C39" s="2" t="s">
        <v>269</v>
      </c>
      <c r="D39" s="2" t="s">
        <v>270</v>
      </c>
      <c r="E39" s="2" t="s">
        <v>271</v>
      </c>
      <c r="F39" s="2" t="s">
        <v>273</v>
      </c>
      <c r="G39" s="2" t="s">
        <v>272</v>
      </c>
      <c r="H39" s="2" t="s">
        <v>18</v>
      </c>
      <c r="I39" s="2" t="s">
        <v>271</v>
      </c>
      <c r="J39" s="2" t="s">
        <v>20</v>
      </c>
      <c r="K39" s="2" t="s">
        <v>28</v>
      </c>
    </row>
    <row r="40" spans="1:12" ht="64" x14ac:dyDescent="0.2">
      <c r="A40" s="2" t="s">
        <v>275</v>
      </c>
      <c r="B40" s="3">
        <v>42552</v>
      </c>
      <c r="C40" s="2" t="s">
        <v>276</v>
      </c>
      <c r="D40" s="2" t="s">
        <v>277</v>
      </c>
      <c r="E40" s="2" t="s">
        <v>278</v>
      </c>
      <c r="F40" s="2" t="s">
        <v>280</v>
      </c>
      <c r="G40" s="2" t="s">
        <v>274</v>
      </c>
      <c r="H40" s="2" t="s">
        <v>18</v>
      </c>
      <c r="I40" s="2" t="s">
        <v>279</v>
      </c>
      <c r="J40" s="2" t="s">
        <v>281</v>
      </c>
      <c r="K40" s="2" t="s">
        <v>282</v>
      </c>
    </row>
    <row r="41" spans="1:12" ht="32" x14ac:dyDescent="0.2">
      <c r="A41" s="2" t="s">
        <v>284</v>
      </c>
      <c r="B41" s="3">
        <v>42278</v>
      </c>
      <c r="C41" s="2" t="s">
        <v>285</v>
      </c>
      <c r="D41" s="2" t="s">
        <v>286</v>
      </c>
      <c r="E41" s="2" t="s">
        <v>287</v>
      </c>
      <c r="F41" s="2" t="s">
        <v>288</v>
      </c>
      <c r="G41" s="2" t="s">
        <v>283</v>
      </c>
      <c r="H41" s="2" t="s">
        <v>18</v>
      </c>
      <c r="I41" s="2" t="s">
        <v>287</v>
      </c>
      <c r="J41" s="2" t="s">
        <v>20</v>
      </c>
      <c r="K41" s="2" t="s">
        <v>28</v>
      </c>
    </row>
    <row r="42" spans="1:12" s="4" customFormat="1" ht="32" x14ac:dyDescent="0.2">
      <c r="A42" s="4" t="s">
        <v>290</v>
      </c>
      <c r="B42" s="5">
        <v>37591</v>
      </c>
      <c r="C42" s="4" t="s">
        <v>291</v>
      </c>
      <c r="G42" s="4" t="s">
        <v>289</v>
      </c>
      <c r="H42" s="4" t="s">
        <v>83</v>
      </c>
    </row>
    <row r="43" spans="1:12" ht="32" x14ac:dyDescent="0.2">
      <c r="A43" s="2" t="s">
        <v>293</v>
      </c>
      <c r="B43" s="3">
        <v>41791</v>
      </c>
      <c r="C43" s="2" t="s">
        <v>294</v>
      </c>
      <c r="D43" s="2" t="s">
        <v>295</v>
      </c>
      <c r="E43" s="2" t="s">
        <v>296</v>
      </c>
      <c r="F43" s="2" t="s">
        <v>298</v>
      </c>
      <c r="G43" s="2" t="s">
        <v>292</v>
      </c>
      <c r="H43" s="2" t="s">
        <v>18</v>
      </c>
      <c r="I43" s="2" t="s">
        <v>297</v>
      </c>
      <c r="J43" s="2" t="s">
        <v>281</v>
      </c>
      <c r="K43" s="2" t="s">
        <v>299</v>
      </c>
    </row>
    <row r="44" spans="1:12" ht="176" x14ac:dyDescent="0.2">
      <c r="A44" s="2" t="s">
        <v>302</v>
      </c>
      <c r="B44" s="2">
        <v>2013</v>
      </c>
      <c r="C44" s="2" t="s">
        <v>303</v>
      </c>
      <c r="D44" s="2" t="s">
        <v>304</v>
      </c>
      <c r="E44" s="2" t="s">
        <v>301</v>
      </c>
      <c r="F44" s="2" t="s">
        <v>305</v>
      </c>
      <c r="G44" s="2" t="s">
        <v>300</v>
      </c>
      <c r="H44" s="2" t="s">
        <v>18</v>
      </c>
      <c r="I44" s="2" t="s">
        <v>301</v>
      </c>
      <c r="J44" s="2" t="s">
        <v>20</v>
      </c>
      <c r="K44" s="2" t="s">
        <v>28</v>
      </c>
      <c r="L44" s="2" t="s">
        <v>306</v>
      </c>
    </row>
    <row r="45" spans="1:12" ht="112" x14ac:dyDescent="0.2">
      <c r="A45" s="2" t="s">
        <v>308</v>
      </c>
      <c r="B45" s="3">
        <v>39845</v>
      </c>
      <c r="C45" s="2" t="s">
        <v>309</v>
      </c>
      <c r="D45" s="2" t="s">
        <v>310</v>
      </c>
      <c r="E45" s="2" t="s">
        <v>311</v>
      </c>
      <c r="F45" s="2" t="s">
        <v>313</v>
      </c>
      <c r="G45" s="2" t="s">
        <v>307</v>
      </c>
      <c r="H45" s="2" t="s">
        <v>18</v>
      </c>
      <c r="I45" s="2" t="s">
        <v>312</v>
      </c>
      <c r="J45" s="2" t="s">
        <v>20</v>
      </c>
      <c r="K45" s="2" t="s">
        <v>314</v>
      </c>
    </row>
    <row r="46" spans="1:12" ht="144" x14ac:dyDescent="0.2">
      <c r="A46" s="2" t="s">
        <v>316</v>
      </c>
      <c r="B46" s="3">
        <v>42095</v>
      </c>
      <c r="C46" s="2" t="s">
        <v>317</v>
      </c>
      <c r="D46" s="2" t="s">
        <v>318</v>
      </c>
      <c r="E46" s="2" t="s">
        <v>319</v>
      </c>
      <c r="F46" s="2" t="s">
        <v>321</v>
      </c>
      <c r="G46" s="2" t="s">
        <v>315</v>
      </c>
      <c r="H46" s="2" t="s">
        <v>18</v>
      </c>
      <c r="I46" s="2" t="s">
        <v>320</v>
      </c>
      <c r="J46" s="2" t="s">
        <v>20</v>
      </c>
      <c r="K46" s="2" t="s">
        <v>322</v>
      </c>
    </row>
    <row r="47" spans="1:12" ht="32" x14ac:dyDescent="0.2">
      <c r="A47" s="2" t="s">
        <v>324</v>
      </c>
      <c r="B47" s="3">
        <v>42552</v>
      </c>
      <c r="C47" s="2" t="s">
        <v>325</v>
      </c>
      <c r="D47" s="2" t="s">
        <v>326</v>
      </c>
      <c r="E47" s="2" t="s">
        <v>327</v>
      </c>
      <c r="F47" s="2" t="s">
        <v>298</v>
      </c>
      <c r="G47" s="2" t="s">
        <v>323</v>
      </c>
      <c r="H47" s="2" t="s">
        <v>18</v>
      </c>
      <c r="I47" s="2" t="s">
        <v>327</v>
      </c>
      <c r="J47" s="2" t="s">
        <v>281</v>
      </c>
      <c r="K47" s="2" t="s">
        <v>328</v>
      </c>
    </row>
    <row r="48" spans="1:12" ht="176" x14ac:dyDescent="0.2">
      <c r="A48" s="2" t="s">
        <v>330</v>
      </c>
      <c r="B48" s="3">
        <v>39692</v>
      </c>
      <c r="C48" s="2" t="s">
        <v>331</v>
      </c>
      <c r="D48" s="2" t="s">
        <v>332</v>
      </c>
      <c r="E48" s="2" t="s">
        <v>333</v>
      </c>
      <c r="F48" s="2" t="s">
        <v>335</v>
      </c>
      <c r="G48" s="2" t="s">
        <v>329</v>
      </c>
      <c r="H48" s="2" t="s">
        <v>18</v>
      </c>
      <c r="I48" s="2" t="s">
        <v>334</v>
      </c>
      <c r="J48" s="2" t="s">
        <v>20</v>
      </c>
      <c r="K48" s="2" t="s">
        <v>28</v>
      </c>
    </row>
    <row r="49" spans="1:11" ht="64" x14ac:dyDescent="0.2">
      <c r="A49" s="2" t="s">
        <v>337</v>
      </c>
      <c r="B49" s="3">
        <v>40452</v>
      </c>
      <c r="C49" s="2" t="s">
        <v>338</v>
      </c>
      <c r="D49" s="2" t="s">
        <v>339</v>
      </c>
      <c r="E49" s="2" t="s">
        <v>340</v>
      </c>
      <c r="F49" s="2" t="s">
        <v>342</v>
      </c>
      <c r="G49" s="2" t="s">
        <v>336</v>
      </c>
      <c r="H49" s="2" t="s">
        <v>18</v>
      </c>
      <c r="I49" s="2" t="s">
        <v>341</v>
      </c>
      <c r="J49" s="2" t="s">
        <v>20</v>
      </c>
      <c r="K49" s="2" t="s">
        <v>343</v>
      </c>
    </row>
    <row r="50" spans="1:11" ht="96" x14ac:dyDescent="0.2">
      <c r="A50" s="2" t="s">
        <v>345</v>
      </c>
      <c r="B50" s="3">
        <v>36465</v>
      </c>
      <c r="C50" s="2" t="s">
        <v>346</v>
      </c>
      <c r="D50" s="2" t="s">
        <v>347</v>
      </c>
      <c r="E50" s="2" t="s">
        <v>348</v>
      </c>
      <c r="F50" s="2" t="s">
        <v>350</v>
      </c>
      <c r="G50" s="2" t="s">
        <v>344</v>
      </c>
      <c r="H50" s="2" t="s">
        <v>18</v>
      </c>
      <c r="I50" s="2" t="s">
        <v>349</v>
      </c>
      <c r="J50" s="2" t="s">
        <v>20</v>
      </c>
      <c r="K50" s="2" t="s">
        <v>351</v>
      </c>
    </row>
    <row r="51" spans="1:11" ht="64" x14ac:dyDescent="0.2">
      <c r="A51" s="2" t="s">
        <v>353</v>
      </c>
      <c r="B51" s="3">
        <v>41030</v>
      </c>
      <c r="C51" s="2" t="s">
        <v>354</v>
      </c>
      <c r="D51" s="2" t="s">
        <v>355</v>
      </c>
      <c r="E51" s="2" t="s">
        <v>356</v>
      </c>
      <c r="F51" s="2" t="s">
        <v>28</v>
      </c>
      <c r="G51" s="2" t="s">
        <v>352</v>
      </c>
      <c r="H51" s="2" t="s">
        <v>358</v>
      </c>
      <c r="I51" s="2" t="s">
        <v>357</v>
      </c>
      <c r="J51" s="2" t="s">
        <v>20</v>
      </c>
      <c r="K51" s="2" t="s">
        <v>28</v>
      </c>
    </row>
    <row r="52" spans="1:11" x14ac:dyDescent="0.2">
      <c r="G52" s="1" t="s">
        <v>359</v>
      </c>
      <c r="H52" s="1">
        <f>COUNTIF(H1:H51, "*Employee*")</f>
        <v>45</v>
      </c>
      <c r="I52" s="2" t="s">
        <v>360</v>
      </c>
      <c r="J52" s="2">
        <f>COUNTIF(J1:J51, "*Yes*")</f>
        <v>3</v>
      </c>
    </row>
    <row r="53" spans="1:11" x14ac:dyDescent="0.2">
      <c r="G53" s="1" t="s">
        <v>361</v>
      </c>
      <c r="H53" s="1">
        <f>COUNTIF(H1:H51, "*National Lab*")</f>
        <v>0</v>
      </c>
      <c r="I53" s="2" t="s">
        <v>362</v>
      </c>
      <c r="J53" s="2">
        <f>COUNTIF(J1:J51, "Yes, National Lab")</f>
        <v>0</v>
      </c>
    </row>
    <row r="54" spans="1:11" x14ac:dyDescent="0.2">
      <c r="G54" s="1" t="s">
        <v>363</v>
      </c>
      <c r="H54" s="1">
        <f>COUNTIF(H1:H51, "*Contractor*")</f>
        <v>0</v>
      </c>
    </row>
    <row r="55" spans="1:11" ht="32" x14ac:dyDescent="0.2">
      <c r="G55" s="1" t="s">
        <v>364</v>
      </c>
      <c r="H55" s="1">
        <f>COUNTIF(H1:H51, "False Positive; Search Rerun")</f>
        <v>0</v>
      </c>
    </row>
    <row r="56" spans="1:11" ht="32" x14ac:dyDescent="0.2">
      <c r="G56" s="1" t="s">
        <v>365</v>
      </c>
      <c r="H56" s="1">
        <f>COUNTIF(H1:H51, "False Positive")</f>
        <v>1</v>
      </c>
    </row>
    <row r="57" spans="1:11" x14ac:dyDescent="0.2">
      <c r="G57" s="1" t="s">
        <v>366</v>
      </c>
      <c r="H57" s="1">
        <f>COUNTIF(H1:H51, "Unsure")</f>
        <v>1</v>
      </c>
    </row>
    <row r="58" spans="1:11" x14ac:dyDescent="0.2">
      <c r="G58" s="2" t="s">
        <v>367</v>
      </c>
      <c r="H58" s="2">
        <f>COUNTIF(H1:H51, "*Couldn't*")</f>
        <v>0</v>
      </c>
    </row>
    <row r="59" spans="1:11" ht="32" x14ac:dyDescent="0.2">
      <c r="G59" s="2" t="s">
        <v>368</v>
      </c>
      <c r="H59" s="2">
        <f>COUNTIF(H1:H51, "No access")</f>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2017-07-16T19:41:00Z</dcterms:created>
  <dcterms:modified xsi:type="dcterms:W3CDTF">2017-07-16T21:17:25Z</dcterms:modified>
</cp:coreProperties>
</file>