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Agency/FDAAudit/"/>
    </mc:Choice>
  </mc:AlternateContent>
  <bookViews>
    <workbookView xWindow="260" yWindow="880" windowWidth="24560" windowHeight="1302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<sst xmlns="http://schemas.openxmlformats.org/spreadsheetml/2006/main" count="510" uniqueCount="373">
  <si>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</si>
  <si>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</si>
  <si>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</si>
  <si>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</si>
  <si>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</si>
  <si>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</si>
  <si>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</si>
  <si>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</si>
  <si>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</si>
  <si>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</si>
  <si>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</si>
  <si>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</si>
  <si>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10.1016/j.virol.2014.11.032</t>
  </si>
  <si>
    <t>Virology
Volume 476, February 2015, Pages 372–376</t>
  </si>
  <si>
    <t>Pathogenic prion protein fragment (PrP106–126) promotes human immunodeficiency virus type-1 infection in peripheral blood monocyte-derived macrophages</t>
  </si>
  <si>
    <t>Silvia M. Bacot b, Gerald M. Feldman b, Kenneth M. Yamada c, Subhash Dhawan a</t>
  </si>
  <si>
    <t>a Division of Transfusion Transmitted Diseases, Center for Biologics Evaluation and Research, Food and Drug Administration, Bethesda, MD, USA
b Division of Monoclonal Antibodies, Center for Drug Evaluation and Research, Food and Drug Administration, Bethesda, MD, USA
c National Institute of Dental and Craniofacial Research, National Institutes of Health, Bethesda, MD, USA</t>
  </si>
  <si>
    <t>Employee</t>
  </si>
  <si>
    <t>Published by Elsevier Inc</t>
  </si>
  <si>
    <t>No</t>
  </si>
  <si>
    <t>We thank Dr. Viswanath Ragupathy, Dr. Xue Wang, Dr. David Asher, and Dr. Pedro Piccardo for critical review of the manuscript.This work was supported by FDA and NIDCR intramural research programs. The findings and conclusions in this paper have not been formally disseminated by the Food and Drug Administration and should not be construed to represent any Agency determination or policy.</t>
  </si>
  <si>
    <t>10.1002/dev.420170106</t>
  </si>
  <si>
    <t>DEVELOPMENTAL PSYCHOBIOLOGY
Volume 17, Issue 1, January 1984, Pages: 67–77</t>
  </si>
  <si>
    <t>Sex and strain differences in the developmental activity profile of the rat tested over clean vs home cage bedding</t>
  </si>
  <si>
    <t>J. Buelke-Sam 1, P. A. Sullivan 1, C. A. Kimmel 1 andC. J. Nelson 2</t>
  </si>
  <si>
    <t>1 Division of Teratogenesis Research, Department of Health and Human Services, Food and Drug Administration, National Center for Toxicological Research, Jefferson, Arkansas
2 Division of Biometry, Department of Health and Human Services, Food and Drug Administration, National Center for Toxicological Research, Jefferson, Arkansas</t>
  </si>
  <si>
    <t>© 1984 by John Wiley &amp; Sons, Inc.</t>
  </si>
  <si>
    <t>N/A</t>
  </si>
  <si>
    <t>10.1117/12.584390</t>
  </si>
  <si>
    <t xml:space="preserve">Proc. SPIE 5610, Laser Florence 2003: A Window on the Laser Medicine World, 96 </t>
  </si>
  <si>
    <t>Light sources and their role in laser therapy</t>
  </si>
  <si>
    <t>1) Ronald W. Waynant, Ilko K. Ilev</t>
  </si>
  <si>
    <t>1) Food and Drug Administration (USA)</t>
  </si>
  <si>
    <t>10.1111/j.1472-765X.1995.tb01077.x</t>
  </si>
  <si>
    <t>Letters in Applied Microbiology &gt; Vol 21 Issue 6</t>
  </si>
  <si>
    <t>Evaluation of Oxyrase® enrichment method for isolation of Campylobacter jejuni from inoculated foods</t>
  </si>
  <si>
    <t>T.T. Tran</t>
  </si>
  <si>
    <t>Division of Microbiological Studies, Food and Drug Administration, Washington, DC, USA</t>
  </si>
  <si>
    <t>© 1995 The Society for Applied Bacteriolog</t>
  </si>
  <si>
    <t>The author thanks Jan  M. Hunt of the US Food and Drug Administration's  Cincinnati  Laboratory  for  providing  the Camp. jejuni isolate, Amanda J. Cook for excellent technical assistance at various times during this study, and Dennis I. Ruggles of the Division of Mathematics,  Office of Scientific Analysis and Support, Center for Food Safety and Applied Nutrition, US Food and Drug Administration,  for his valu- able help with statistical analysis</t>
  </si>
  <si>
    <t>10.4315/0362-028X.JFP-10-344</t>
  </si>
  <si>
    <t>Journal of Food Protection; Des Moines 74.3 (Mar 2011): 373-9.</t>
  </si>
  <si>
    <t>Microbead-Based Immunoassay for Simultaneous Detection of Shiga Toxins and Isolation of Escherichia coli O157 in Foods</t>
  </si>
  <si>
    <t>LAURIE M. CLOTILDE,1 CLAY BERNARD IV,1 GARY L. HARTMAN,2 DAVID K. LAU,2 AND J. MARK CARTER,1</t>
  </si>
  <si>
    <t>1Western Regional Research Center, Agricultural Research Service, U.S. Department of Agriculture, Albany, California 94710;
2 U.S. Food and Drug Administration, Alameda, California 94502, USA</t>
  </si>
  <si>
    <t>Copyright International Association for Food Protection Mar 2011</t>
  </si>
  <si>
    <t>The work presented in this article was supported by the U.S. Department of Agriculture, Agricultural Research Service (USDA-ARS), National Program 108, under Current Research Information System 532542000-043-00. We thank Drs. Robert Mandrell and Beatriz Quiñones (USDA-ARS, Produce Safety Microbiology Research Unit, Albany, CA) for providing STEC strains. We thank Drs. Larry Stanker, David Brandon, and Robert Hnasko (USDA-ARS, Foodborne Contaminants Research Unit, Albany CA) for technical advice. We thank Henry Lau, Lillian Hsu, Myriam Lonhienne, Robert Gee, and You Jin Lee for technical assistance. We thank the Bio-Rad BioPlex team for repairing our Luminex instrument.</t>
  </si>
  <si>
    <t>10.3390/molecules17032616</t>
  </si>
  <si>
    <t>Molecules 2012, 17(3), 2616-2627</t>
  </si>
  <si>
    <t>Oxidation of 2-Hydroxynevirapine, a Phenolic Metabolite of the Anti-HIV Drug Nevirapine: Evidence for an Unusual Pyridine Ring Contraction</t>
  </si>
  <si>
    <t>Alexandra M. M. Antunes 1, Muna Sidarus 1, David A. Novais 1, Shrika G. Harjivan 1, Pedro P. Santos 1, João L. Ferreira da Silva 1, Frederick A. Beland 2 and M. Matilde Marques 1</t>
  </si>
  <si>
    <t>1 Centro de Química Estrutural, Instituto Superior Técnico, Universidade Técnica de Lisboa, Lisboa 1049-001, Portugal
2 National Center for Toxicological Research, Jefferson, AR 72079, USA</t>
  </si>
  <si>
    <t>2 National Center for Toxicological Research, Jefferson, AR 72079, USA</t>
  </si>
  <si>
    <t>© 2012 by the authors. This is an open access article distributed under the Creative Commons Attribution License (CC BY 3.0).</t>
  </si>
  <si>
    <t>We thank the Portuguese NMR Network (IST-UTL Center) and the Portuguese MS Network (IST-UTL Center) for providing access to the facilities. This work was supported in part by Fundação para a Ciência e a Tecnologia (FCT), Portugal, through pluriannual funds to Centro de Química Estrutural (PEst-OE/QUI/UI0100/2011) and research grants PPCDT/QUI/56582/2004 and PTDC/QUI-QUI/113910/2009, and by Interagency Agreement Y1ES1027 between the National Center for Toxicological Research/Food and Drug Administration and the National Institute of Environmental Health Sciences/National Toxicology Program. The opinions expressed in this paper do not necessarily represent those of the U.S. Food and Drug Administration</t>
  </si>
  <si>
    <t>10.1016/j.bbr.2012.04.001</t>
  </si>
  <si>
    <t>Behavioural Brain Research
Volume 232, Issue 1, 15 June 2012, Pages 98–113</t>
  </si>
  <si>
    <t>Role of oxidative stress in methamphetamine-induced dopaminergic toxicity mediated by protein kinase Cδ</t>
  </si>
  <si>
    <t>Eun-Joo Shin a, Chu Xuan Duong a, Xuan-Khanh Thi Nguyen a, Zhengyi Li a, Guoying Bing b, Jae-Hyung Bach a, Dae Hun Park a, Keiichi Nakayama c, Syed F. Ali d, Anumantha G. Kanthasamy e, Jean Lud Cadet f, Toshitaka Nabeshima g, Hyoung-Chun Kim a</t>
  </si>
  <si>
    <t>a Neuropsychopharmacology and Toxicology Program, College of Pharmacy, Kangwon National University, Chunchon 200-701, South Korea 
b Department of Anatomy and Neurobiology, College of Medicine, University of Kentucky, Lexington, KY 40536, USA 
c Department of Molecular and Cellular Biology, Medical Institute of Bioregulation, Kyushu University, Fukuoka 812-8582, Japan 
d Division of Neurotoxicology, National Center of Toxicological Research, FDA, Jefferson, AR 72079, USA 
e Parkinson’s Disorder Research Laboratory, Iowa Center for Advanced Neurotoxicology, Department of Biomedical Sciences, Iowa State University, Ames, IA 50011, USA 
f Molecular Neuropsychiatry Research Branch, DHHS/NIH/NIDA Intramural Research Program, Baltimore, MD 21224, USA
g Department of Regional Pharmaceutical Care and Sciences and Department of Chemical Pharmacology, Graduate School of Pharmaceutical Sciences, Meijo University, Nagoya 468-8503, Japan</t>
  </si>
  <si>
    <t>d Division of Neurotoxicology, National Center of Toxicological Research, FDA, Jefferson, AR 72079, USA 
f Molecular Neuropsychiatry Research Branch, DHHS/NIH/NIDA Intramural Research Program, Baltimore, MD 21224, USA</t>
  </si>
  <si>
    <t>© 2012 Elsevier B.V. All rights reserved.</t>
  </si>
  <si>
    <t>This study was supported by a grant (#2011K000271) from the Brain Research Center from 21st Century Frontier Research Program funded by the Ministry of Science and Technology, Republic of Korea. This work was, in part, supported by grants from Ministry of Health Labour and Welfare (MHLW): Research on Risk of Chemical Substances, and Ministry of Education, Culture, Sports, Science and Technology (MEST): Academic Frontier Project. Xuan-Khanh Thi Nguyen and Jae-Hyung Bach were supported by BK 21 program. Equipment at the Institute of Pharmaceutical Science (Kangwon National University) was used for this study.</t>
  </si>
  <si>
    <t>10.1007/BF02992717</t>
  </si>
  <si>
    <t>Biological Trace Element Research
July 1990, 26:613</t>
  </si>
  <si>
    <t>Neutron capture prompt-γ activation analysis of foods</t>
  </si>
  <si>
    <t>D. L. Anderson 1
W. C. Cunnigham 1
E. A. Mackey 1,2</t>
  </si>
  <si>
    <t>1.Division of Contaminants ChemistryFood and Drug AdministrationWashington, DCUSA
2.Department of Chemistry and BiochemistryUniversity of MarylandCollege Park</t>
  </si>
  <si>
    <t>1.Division of Contaminants ChemistryFood and Drug AdministrationWashington, DCUSA</t>
  </si>
  <si>
    <t>© Humana Press Inc. 1990</t>
  </si>
  <si>
    <t>Some of this work is from a dissertation to be submitted to the Graduate School, University of Maryland, by Elizabeth A. Mackey in partial fulfillment of the requirements for the Ph. D. degree in chemistry.</t>
  </si>
  <si>
    <t>10.1016/j.ntt.2011.01.001</t>
  </si>
  <si>
    <t>Neurotoxicol Teratol. 2011 Mar–Apr; 33(2): 220–230.</t>
  </si>
  <si>
    <t>Ketamine Anesthesia during the First Week of Life can Cause Long-Lasting Cognitive Deficits in Rhesus Monkeys</t>
  </si>
  <si>
    <t>M. G. Paule,1 M. Li,1 R. R. Allen,2 F. Liu,1 X. Zou,1 C. Hotchkiss,3 J. P. Hanig,4 T. A. Patterson,1 W. Slikker, Jr.,1 and C. Wang,1</t>
  </si>
  <si>
    <t>1 Division of Neurotoxicology, National Center for Toxicological Research, FDA
2 Peak Statistical Services, Evergreen, CO
3 Bionetics Corporation, Jefferson, Arkansas
4 Center for Drug Evaluation and Research, FDA</t>
  </si>
  <si>
    <t>1 Division of Neurotoxicology, National Center for Toxicological Research, FDA
4 Center for Drug Evaluation and Research, FDA</t>
  </si>
  <si>
    <t>This document has been reviewed in accordance with United States Food and Drug Administration (FDA) policy and approved for publication. Approval does not signify that the contents necessarily reflect the position or opinions of the FDA nor does mention of trade names or commercial products constitute endorsement or recommendation for use. The findings and conclusions in this report are those of the authors and do not necessarily represent the views of the FDA.</t>
  </si>
  <si>
    <t>10.1073/pnas.0506638102</t>
  </si>
  <si>
    <t>Proc Natl Acad Sci U S A. 2005 Sep 13; 102(37): 13248–13253</t>
  </si>
  <si>
    <t>The adjuvant activity of CpG DNA requires T-bet expression in dendritic cells</t>
  </si>
  <si>
    <t>Geanncarlo Lugo-Villarino,* Shu-Ichi Ito,† Dennis M. Klinman,† and Laurie H. Glimcher*‡</t>
  </si>
  <si>
    <t>*Department of Immunology and Infectious Diseases, Harvard School of Public Health, Boston, MA 02115-6017; 
‡Department of Medicine, Harvard Medical School, Boston, MA 02115; 
†Division of Therapeutic Proteins, Food and Drug Administration, Building 29A, Room 3B19, 8800 Rockville Pike, Bethesda, MD 20892</t>
  </si>
  <si>
    <t>†Division of Therapeutic Proteins, Food and Drug Administration, Building 29A, Room 3B19, 8800 Rockville Pike, Bethesda, MD 20892</t>
  </si>
  <si>
    <t>© 2005, The National Academy of Sciences</t>
  </si>
  <si>
    <t>We thank N. Iwakoshi, A. Erlebacher, and J. Wang for thoughtful review of the manuscript and valuable technical advice; L. Kangaloo, B. Tang, and J. Ramirez for excellent technical assistance and animal care; and L. de Elizalde for expert manuscript preparation. This work was supported by a National Science Foundation Graduate Fellowship (to G.L.-V.), National Institutes of Health Grant P01AI056296 (to L.H.G.), and an Ellison Medical Foundation Grant (to L.H.G.).</t>
  </si>
  <si>
    <t>10.2217/bmm.15.96</t>
  </si>
  <si>
    <t>BIOMARKERS IN MEDICINE VOL.9, NO.11</t>
  </si>
  <si>
    <t>NETBAGs: a network-based clustering approach with gene signatures for cancer subtyping analysis</t>
  </si>
  <si>
    <t>Leihong Wu 1, Zhichao Liu 1, Joshua Xu 1, Minjun Chen 1,Hong Fang,2 Weida Tong,1 &amp; Wenming Xiao,1</t>
  </si>
  <si>
    <t>1 Division of Bioinformatics &amp; Biostatistics, National Center for Toxicological Research, US Food and Drug Administration, Jefferson, AR 72079, USA
2 Office of Scientific Coordination, National Center for Toxicological Research, US Food and Drug Administration, Jefferson, AR 72079, USA</t>
  </si>
  <si>
    <t>The views presented in this article do not necessarily reflect those of the US FDA.</t>
  </si>
  <si>
    <t>10.1016/j.meatsci.2016.03.007</t>
  </si>
  <si>
    <t>Meat Science
Volume 118, August 2016, Pages 8–14</t>
  </si>
  <si>
    <t>Relevance of nanocomposite packaging on the stability of vacuum-packed dry cured ham</t>
  </si>
  <si>
    <t>Elsa Lloret a, Avelina Fernandez b, Raul Trbojevich c, Jacint Arnau a, Pierre A. Picouet a</t>
  </si>
  <si>
    <t>a Departament de Tecnologia dels Aliments, Institut de Recerca i Tecnologia Agroalimentàries (IRTA), Monells, Girona, Spain
b Instituto de Física Corpuscular (CSIC-UVEG), Parc Científic, Paterna, Valencia, Spain 
c Division of Biochemical Toxicology, National Center for Toxicological Research, FDA, 3900 NCTR Road, Jefferson, AR 72079, United States</t>
  </si>
  <si>
    <t>c Division of Biochemical Toxicology, National Center for Toxicological Research, FDA, 3900 NCTR Road, Jefferson, AR 72079, United States</t>
  </si>
  <si>
    <t>© 2016 Elsevier Ltd. All rights reserved.</t>
  </si>
  <si>
    <t>Disclaimer: This article is not an official U.S. Food and Drug Administration (FDA) guidance or policy statement. No official US FDA support or endorsement of a product or manufacturer is intended or should be inferred.</t>
  </si>
  <si>
    <t>10.1021/jf9601729</t>
  </si>
  <si>
    <t>J. Agric. Food Chem., 1996, 44 (8), pp 1984–1987</t>
  </si>
  <si>
    <t>Effects of Thermal Processing on the Stability of Fumonisin B2 in an Aqueous System</t>
  </si>
  <si>
    <t>Lauren S. Jackson,† Jason J. Hlywka,‡ Kannaki R. Senthil,§ and Lloyd B. Bullerman‡</t>
  </si>
  <si>
    <t>† Food and Drug Administration.
‡ University of Nebraska.
§ Illinois Institute of Technology</t>
  </si>
  <si>
    <t>† Food and Drug Administration.</t>
  </si>
  <si>
    <t>This publication was supported by the USDA and by Cooperative Agreement FD-000431 from the U.S. Food and Drug Administration (and the National Center for Food Safety and Technology). Its contents are solely the opinions of the authors and do not necessarily represent official views of the U.S. Food and Drug Administration. Published as Paper 11453, Journal Series, Agricultural Research Division, Lincoln, NE. Research was conducted under Project 16056.</t>
  </si>
  <si>
    <t>10.1126/science.1160192</t>
  </si>
  <si>
    <t>SCIENCE VOL 321</t>
  </si>
  <si>
    <t>An Earth Systems Science Agency</t>
  </si>
  <si>
    <t>Mark Schaefer, D. James Baker, John H. Gibbons, Charles G. Groat, Donald Kennedy, Charles F. Kennel, David Rejeski</t>
  </si>
  <si>
    <t>M. Schaefer: Deputy Assistant Secretary of the Interior, Acting Director of the U.S. Geological Survey;
D. J. Baker: Administrator, National Oceanic and Atmospheric Association; 
J. H. Gibbons: Director, White House Office of Science and Technology Policy, Science Adviser to the President; 
C. G. Groat: Director, U.S. Geological Survey; 
D. Kennedy: Commissioner, Food and Drug Administration; 
C. F. Kennel: Associate Administrator, National Aeronautics and Space Administration, Director of Mission to Planet Earth; 
D. Rejeski: Served at the Office of Science and Technology Policy and Council on Environmental Quality from 1994 to 2000</t>
  </si>
  <si>
    <t>Each of the coauthors has held senior Earth and environmental science positions in the federal government</t>
  </si>
  <si>
    <t>10.1038/sj.leu.2404928</t>
  </si>
  <si>
    <t>Leukemia; London 21.12 (Dec 2007): 2452-5.</t>
  </si>
  <si>
    <t xml:space="preserve">
Genetically identical twin transplantation for chronic lymphocytic leukemia</t>
  </si>
  <si>
    <t>SZ Pavletic 1, G Zhou 2, K Sobocinski 3, G Marti 4, K Doney 5, J DiPersio 6, W Feremans 7, L Foroni 8, S Goodman 9, G Prentice 8, C LeMaistre 10, G Bandini 11, A Ferrant 12, N Jacobsen 13, I Khouri 14, RP Gale 3, A Wiestner 15, S Giralt 14, E Montserrat 16, WC Chan 2 and C Bredeson 17</t>
  </si>
  <si>
    <t>1 National Cancer Institute, Center for Cancer Research, National Institutes of Health, Bethesda, MD, USA; 
2 Department of Pathology and Microbiology, University of Nebraska Medical Center, Omaha, NE, USA; 
3 Center for International Blood and Marrow Transplant Research, Medical College of Wisconsin, Milwaukee, WI, USA; 
4 Division of Cell and Gene Therapies, United States Food and Drug Administration, CBER, Bethesda, MD, USA; 
5 Department of Medicine, University of Washington, Seattle, WA, USA; 
6 Division of Oncology, Department of Medicine, Washington University School of Medicine, St Louis, MO, USA; 
7 Clinic of Hematology, Erasme University Hospital (ULB), Brussels, Belgium; 
8 Department of Haematology, Royal Free Hospital and School of Medicine, University College, London, UK; 
9 Division of Hematology and Oncology, Department of Medicine, Vanderbilt University Medical Center, Nashville, TN, USA; 
10 Division of Adult Stem Cell Transplantation, Texas Transplant Institute, San Antonio, TX, USA; 
11 Department of Hematology-Oncology, Institute of Hematology, Sant’ Orsola University Hospital, Bologna, Italy; 
12 Department of Hematology, Cliniques Universitaires Saint-Luc, Universite catholique de Louvain, Brussels, Belgium; 
13 Department of Hematology, Rigshospitalet University Hospital, Copenhagen, Denmark; 
14 Department of Stem Cell Transplantation, MD Anderson Cancer Center, University of Texas, Houston, TX, USA; 
15 National Heart, Lung and Blood Institute, National Institutes of Health, Bethesda, MD, USA; 
16 Department of Hematology, Institute of Hematology and Oncology, Hospital Clinic, IDIBAPS, University of Barcelona, Spain  
17 Division of Neoplastic Diseases, Medical College of Wisconsin, Milwaukee, WI, USA</t>
  </si>
  <si>
    <t xml:space="preserve">1 National Cancer Institute, Center for Cancer Research, National Institutes of Health, Bethesda, MD, USA; 
4 Division of Cell and Gene Therapies, United States Food and Drug Administration, CBER, Bethesda, MD, USA; 
15 National Heart, Lung and Blood Institute, National Institutes of Health, Bethesda, MD, USA; </t>
  </si>
  <si>
    <t>© 2007 Nature Publishing Group All rights reserved</t>
  </si>
  <si>
    <t>We want to specifically acknowledge European Group for Blood and Marrow Transplantation (EBMT) for the enthusiastic commitment and contributions to this study. We thank Dr Mark DeWolfe of Kansas City, Missouri for his assistance in providing the supplemental clinical information. We also thank the hospital and research staff in participating centers for their dedication in working on this study. The opinions expressed in this article are those of the authors and do not represent the official position of the National Institutes of Health the Food and Drug Administration or the US Government. This work is supported in part by the intramural programs of the National Cancer Institute, Center for Cancer Research.</t>
  </si>
  <si>
    <t>10.1002/bdd.1870</t>
  </si>
  <si>
    <t>Biopharmaceutics &amp; Drug Disposition &gt; Vol 34 Issue 9</t>
  </si>
  <si>
    <t>Quantitative systems pharmacology for shifting the drug discovery and development paradigm</t>
  </si>
  <si>
    <t>Jane P. F. Bai</t>
  </si>
  <si>
    <t>Ofﬁce of Clinical Pharmacology Ofﬁce of TranslationalScience Center for Drug Evaluation and Research, USFood and Drug Administration, Silver Spring, MD,20993, USA.</t>
  </si>
  <si>
    <t>Government work and is in the public domain in the USA.</t>
  </si>
  <si>
    <t>Yes</t>
  </si>
  <si>
    <t>The views expressed in this article by the FDA employee do not necessarily represent the views of the US Food and Drug Administration.</t>
  </si>
  <si>
    <t>10.1016/j.ahj.2010.07.001</t>
  </si>
  <si>
    <t>American Heart Journal
Volume 160, Issue 4, October 2010, Pages 627–634</t>
  </si>
  <si>
    <t>Electrocardiographic assessment for therapeutic proteins—scientific discussion</t>
  </si>
  <si>
    <t>Ignacio Rodriguez, MD, a Andrew Erdman, MD, b Desmond Padhi, PharmD, c Christine E. Garnett, PharmD, d Hong Zhao, PhD, d Shari L. Targum, MD, d Suchitra Balakrishnan, MD, PhD, d Colette Strnadova, PhD, e Norman Viner, MD, e Mary Jane Geiger, MD, PhD,f Christopher Newton-Cheh, MD, MPH, g,h Jeffrey Litwin, MD,i Michael K. Pugsley, PhD, j Philip T. Sager, MD, k Mitchell W. Krucoff, MD,l and John K. Finkle, MD,m</t>
  </si>
  <si>
    <t>a Roche, Nutley, NJ, 
b Amgen, South San Francisco, CA, 
c Amgen, Thousand Oaks, CA, 
d US Food and Drug Administration, Silver Spring, MD, 
e Health Canada, Ottawa, Ontario, Canada, 
f Eli Lilly &amp; Company, Indianapolis, IN, 
g Massachusetts General Hospital, Boston, MA, 
h Broad Institute of Harvard and MIT, Cambridge, MA, i ERT, Philadelphia, PA, 
j Johnson &amp; Johnson, Raritan, NJ, 
k Sager Consulting Partners, San Francisco, CA, 
l Duke University Medical Center/Duke Clinical Research Institute, Durham, NC
m GlaxoSmithKline, Upper Providence, PA.</t>
  </si>
  <si>
    <t xml:space="preserve">d US Food and Drug Administration, Silver Spring, MD, </t>
  </si>
  <si>
    <t>© 2010, Mosby, Inc. All rights reserved.</t>
  </si>
  <si>
    <t>The opinions and conclusions expressed in this article are solely the views of the authors and do not necessarily reflect those of the Food and Drug Administration, Health Canada, or any particular pharmaceutical industry.</t>
  </si>
  <si>
    <t>10.1117/12.2216777</t>
  </si>
  <si>
    <t>Proc. SPIE 9787, Medical Imaging 2016: Image Perception, Observer Performance, and Technology Assessment, 97870E</t>
  </si>
  <si>
    <t>Proper bibeta ROC model: algorithm, software, and performance evaluation</t>
  </si>
  <si>
    <t>1) Weijie Chen; 2) Nan Hu</t>
  </si>
  <si>
    <t>1) U.S. Food and Drug Administration (United States);
2) The Univ. of Iowa (United States)</t>
  </si>
  <si>
    <t>1) U.S. Food and Drug Administration (United States);</t>
  </si>
  <si>
    <t>© 2016 SPIE</t>
  </si>
  <si>
    <t>The authors thank Drs. Frank Samuelson and Berkman Sahiner for helpful discussions and encouragements on this project.</t>
  </si>
  <si>
    <t>10.1016/j.hal.2012.02.011</t>
  </si>
  <si>
    <t>Harmful Algae
Volume 17, May 2012, Pages 54–63</t>
  </si>
  <si>
    <t>Alexandrium peruvianum (Balech and Mendiola) Balech and Tangen a new toxic species for coastal North Carolina</t>
  </si>
  <si>
    <t>Carmelo R. Tomas a, Ryan van Wagoner a, Avery O. Tatters a, Kevin D. White b, Sherwood Hall b, Jeffrey L.C. Wright a</t>
  </si>
  <si>
    <t>a Center for Marine Science, University of North Carolina Wilmington, 5600 Marvin K. Moss Lane, Wilmington, NC 28409, USA 
b Center for Food Safety and Applied Nutrition, Food &amp; Drug Administration, 5100 Paint Branch Pkwy, College Park, MD 20740, USA</t>
  </si>
  <si>
    <t>b Center for Food Safety and Applied Nutrition, Food &amp; Drug Administration, 5100 Paint Branch Pkwy, College Park, MD 20740, USA</t>
  </si>
  <si>
    <t>We thank Ms. Stephanie Garrett of the North Carolina Department of Environment and Natural Resources, Division of Water Quality, for critical assistance in collecting samples from the New River. Mr. Robert York assisted with the SEM preparations, Ms. Brooke Stuercke gave invaluable assistance with maintaining cultures and Ms. Melissa D. Smith assisted with the preparation of the figures. Dr. Anita Freudenthal kindly provided clarification of sample locations in Long Island, NY. This work was supported by the NC Water Resources Research Institute award # 50337, and Centers for Disease Control through NC DHHS Grant # 01505-07 awarded to C. Tomas and funds from State of North Carolina Marine Biotechnology Program (MARBIONC) (C. Tomas, R. Van Wagoner and J.L.C. Wright).</t>
  </si>
  <si>
    <t>10.1023/A:1018975626210</t>
  </si>
  <si>
    <t>Pharmaceutical Research
January 1992, Volume 9, Issue 1, pp 45–51</t>
  </si>
  <si>
    <t>Feasibility of Measuring the Bioavailability of Topical Betamethasone Dipropionate in Commercial Formulations Using Drug Content in Skin and a Skin Blanching Bioassay</t>
  </si>
  <si>
    <t>Lynn K. Pershing 1
Barbara S. Silver 1
Gerald G. Krueger 1
Vinod P. Shah 2
Jerome P. Skelley 2</t>
  </si>
  <si>
    <t>1.Division of DermatologyUniversity of UtahSalt Lake City
2.Center for Drug Evaluations and ResearchFood and Drug AdministrationRockville</t>
  </si>
  <si>
    <t>2.Center for Drug Evaluations and ResearchFood and Drug AdministrationRockville</t>
  </si>
  <si>
    <t>© 1992 Plenum Publishing Company</t>
  </si>
  <si>
    <t>This work was supported by Food and Drug Administration Contract 223-81-1801</t>
  </si>
  <si>
    <t>10.1128/AEM.67.9.4358-4360.2001</t>
  </si>
  <si>
    <t>Appl. Environ. Microbiol. September 2001 vol. 67 no. 9 4358-4360</t>
  </si>
  <si>
    <t>Biotransformation of Malachite Green by the FungusCunninghamella elegans</t>
  </si>
  <si>
    <t>Chang-Jun Cha 1, Daniel R. Doerge 2, and Carl E. Cerniglia 1</t>
  </si>
  <si>
    <t>Division of Microbiology 1 and Division of Biochemical Toxicology, 2 National Center for Toxicological Research, U.S. Food and Drug Administration, Jefferson, Arkansas 72079</t>
  </si>
  <si>
    <t>Copyright © 2001 American Society for Microbiology</t>
  </si>
  <si>
    <t>This work was supported in part by an appointment to the Postgraduate Research Program at the National Center for Toxicological Research administered by the Oak Ridge Institute for Science and Education through an interagency agreement between the U.S. Department of Energy and the U.S. Food and Drug Administration.</t>
  </si>
  <si>
    <t>10.1353/bhm.1999.0065</t>
  </si>
  <si>
    <t>Bulletin of the History of Medicine, Volume 73, Number 2, Summer 1999, pp. 364-366</t>
  </si>
  <si>
    <t>Prescription for Profits: How the Pharmaceutical Industry Bankrolled the Unholy Marriage between Science and Business</t>
  </si>
  <si>
    <t>John Swann</t>
  </si>
  <si>
    <t>Food and Drug Administration</t>
  </si>
  <si>
    <t>Copyright © 1999 The Johns Hopkins University Press</t>
  </si>
  <si>
    <t>10.1177/2211068212468583</t>
  </si>
  <si>
    <t xml:space="preserve">
SLAS TECHNOLOGY: Translating Life Sciences Innovation Vol 18, Issue 2</t>
  </si>
  <si>
    <t>Comparison of IMS Platforms for Detecting and Recovering Escherichia coli O157 and Shigella flexneri in Foods</t>
  </si>
  <si>
    <t>Henry K. Lau 1, Laurie M. Clotilde 1, Andrew P. Lin 1, Gary L. Hartman 1, Carol R. Lauzon 2</t>
  </si>
  <si>
    <t>1 U.S. Food and Drug Administration, San Francisco District Laboratory, Alameda, CA, USA
2 California State University, East Bay, Hayward, CA, USA</t>
  </si>
  <si>
    <t>1 U.S. Food and Drug Administration, San Francisco District Laboratory, Alameda, CA, USA</t>
  </si>
  <si>
    <t>© 2012 Society for Laboratory Automation and Screening</t>
  </si>
  <si>
    <t>The views presented in this article do not necessarily reflect those of the Food and Drug Administration. The authors declare no potential conflicts of interest with respect to the research, authorship, and/or publication of this article. Use of trade names and commercial products in this article is solely for the purpose of providing scientific information and does not imply recommendation or endorsement by the Food and Drug Administration. The Food and Drug Administration is an equal opportunity employer.</t>
  </si>
  <si>
    <t>10.1021/ci980008g</t>
  </si>
  <si>
    <t>J. Chem. Inf. Comput. Sci., 1998, 38 (4), pp 669–677</t>
  </si>
  <si>
    <t>Evaluation of Quantitative Structure−Activity Relationship Methods for Large-Scale Prediction of Chemicals Binding to the Estrogen Receptor</t>
  </si>
  <si>
    <t>Weida Tong,‡ David R. Lowis,§ Roger Perkins,‡ Yu Chen,‡ William J. Welsh,# Dean W. Goddette,§ Trevor W. Heritage,§ and Daniel M. Sheehan¶</t>
  </si>
  <si>
    <t>‡ R.O.W. Sciences, Inc.
§ Tripos Inc.
# Department of Chemistry, University of Missouri
¶ Division of Genetic and Reproductive Toxicology, National Center for Toxicological Research, FDA</t>
  </si>
  <si>
    <t>¶ Division of Genetic and Reproductive Toxicology, National Center for Toxicological Research, FDA</t>
  </si>
  <si>
    <t>© 1998 American Chemical Society</t>
  </si>
  <si>
    <t>10.1016/0926-6917(93)90030-T</t>
  </si>
  <si>
    <t>European Journal of Pharmacology: Environmental Toxicology and Pharmacology
Volume 248, Issue 2, 2 August 1993, Pages 95–102</t>
  </si>
  <si>
    <t>Retrovirus-mediated stable expression of human CYP2A6 in mammalian cells</t>
  </si>
  <si>
    <t>Pirkko Salonpaa a, Jukka Hakkola a, Markku Pasanen a,b, Olavi Pelkonen a, Kirsi Vaihaikangas a, Narayana Battula c, Kazuhiro Nouso d and Hannu Raunio a</t>
  </si>
  <si>
    <t xml:space="preserve">a Department of Pharmacology and Toxicology, University of Oulu, 90220 Oulu, Finland, 
b Department of Pharmacology and Toxicology, University of Kuopio, 70211 Kuopio, Finland, 
c Food and Drug Administration, 5516 Nicholson Lane, Kensington, MD 20895, USA,
d Laboratory of Experimental Carcinogenesis, National Cancer Institute, Bethesda, MD 20892, USA </t>
  </si>
  <si>
    <t xml:space="preserve">c Food and Drug Administration, 5516 Nicholson Lane, Kensington, MD 20895, USA,
d Laboratory of Experimental Carcinogenesis, National Cancer Institute, Bethesda, MD 20892, USA </t>
  </si>
  <si>
    <t>© 1993 Elsevier Science Publishers B.V. All rights reserved</t>
  </si>
  <si>
    <t xml:space="preserve">We thank Paavo Honkakoski and Mani Lang for the anti-Cyp2a-5 antibody and for their comments on the manuscript. The Cyp2a-5 cDNA (p15a-15) was a generous gift from Masahiko Negishi (NIEHS, North Carolina). The AFB1-N7-guanine adduct was kindly donated by Christopher Wild (IARC, Lyon, France). We also thank Rail Padmanabhan, Jukka Maienpaiai, Tuulikki Kairnai, Paiivi Kylli and Liisa Kairki for their contribution to this work. H. Raunio received personal financial support from the European Organization for Research and Treatment of Cancer and the Academy of Finland while being a guest researcher at the Laboratory of Experimental Carcinogenesis (LEC), National Cancer Institute. The crucial contribution of Dr. Snorri S. Thorgeirsson, head of the LEC, is greatfully acknowledged. Funds have also been provided by the Academy of Finland, Medical Research Council (contract no. 1051029). </t>
  </si>
  <si>
    <t>10.1016/j.ijfoodmicro.2016.03:014</t>
  </si>
  <si>
    <t>International Journal of Food Microbiology
Volume 227, 16 June 2016, Pages 41-50</t>
  </si>
  <si>
    <t>Modeling the survival kinetics of Salmonella in tree nuts for use in risk assessment</t>
  </si>
  <si>
    <t>Sofia M. Santillana Farakos a, Régis Pouillot a, Nathan Anderson b, Rhoma Johnson a, Insook Son a, Jane Van Doren a</t>
  </si>
  <si>
    <t>a Center for Food Safety and Applied Nutrition, U.S. Food and Drug Administration, College Park, MD, USA
b Center for Food Safety and Applied Nutrition, U.S. Food and Drug Administration, Bedford Park, IL, USA</t>
  </si>
  <si>
    <t>Published by Elsevier B.V. This is an open access article under the CC BY-NC-ND license</t>
  </si>
  <si>
    <t>The authors would like to thank Dr. Linda Harris, Dr. Larry Beuchat and Dr. Tyann Blessington for the provision of the raw data. We would also like to thank Dr. Sherri Dennis and Jenny Scott for their thoughtful review of earlier versions of this manuscript. This work was supported, in part, by appointments to the Research Participation Program at the Center for Food Safety and Applied Nutrition administered by the Oak Ridge Institute for Science and Education through an interagency agreement between the US Department of Energy and the U.S. Food and Drug Administration.</t>
  </si>
  <si>
    <t>10.1080/09553008514551671</t>
  </si>
  <si>
    <t>International Journal of Radiation Biology and Related Studies in Physics, Chemistry and Medicine 
Volume 48, 1985 - Issue 4</t>
  </si>
  <si>
    <t>Effects of Low Dose Rate (0·003–0·025 Gy/h) Chronic X-irradiation on Radioresistant and Radiosensitive L5178Y Mouse Lymphoma Cells</t>
  </si>
  <si>
    <t>JANUSZ Z. BEER *, JAROSLAV MENCL **, MIN-FEN HORNG J **, EARLE C. GREGG § and HELEN H. EVANS **</t>
  </si>
  <si>
    <t>* Center for Devices and Radiological Health, Food and Drug Administration, Rockville, Maryland 20857
** Department of Radiology, Case Western Reserve University, Cleveland, Ohio 44106, U.S.A.
§Deceased 13 May 1984.</t>
  </si>
  <si>
    <t>* Center for Devices and Radiological Health, Food and Drug Administration, Rockville, Maryland 20857</t>
  </si>
  <si>
    <t>This investigation was supported by FDA contract 83030(B), NIH grant CA 15901 and DOE contract DEAC277EV04472. We express our appreciation to Dr William Voelker and to Mr Robert B. Adams for maintenance and calibration of the low dose rate X-ray generator.</t>
  </si>
  <si>
    <t>10.1111/j.1365-2885.2006.00787.x</t>
  </si>
  <si>
    <t>Journal of Veterinary Pharmacology and Therapeutics &gt; Vol 29 Issue 5</t>
  </si>
  <si>
    <t>Interspecies allometric scaling: prediction of clearance in large animal species: Part II: mathematical considerations</t>
  </si>
  <si>
    <t>M. MARTINEZ,1 I. MAHMOOD,2,1 andR. P. HUNTER,3</t>
  </si>
  <si>
    <t>1 Division of Therapeutic Drugs for Food Animals (HFV-130), Office of New Animal Drug Evaluation, Center for Veterinary Medicine, Food &amp; Drug Administration, Rockville
2 Clinical Pharmacology and Toxicology Branch (HFD-579). Office of Drug Evaluation VI. Center for Drug Evaluation and Research. Food &amp; Drug Administration, Woodmont Office Center II, Rockville, MD
3 Elanco Animal Health, A Division of Eli Lilly and Company, Greenfield, IN, USA</t>
  </si>
  <si>
    <t>1 Division of Therapeutic Drugs for Food Animals (HFV-130), Office of New Animal Drug Evaluation, Center for Veterinary Medicine, Food &amp; Drug Administration, Rockville
2 Clinical Pharmacology and Toxicology Branch (HFD-579). Office of Drug Evaluation VI. Center for Drug Evaluation and Research. Food &amp; Drug Administration, Woodmont Office Center II, Rockville, MD</t>
  </si>
  <si>
    <t>Journal compilation © 2006 Blackwell Publishing Ltd. No claim to original US government works</t>
  </si>
  <si>
    <t>The views expressed in this article are those of the authors and do notreflect the official policy of the FDA. No official support or endorsement bythe FDA is intended or should be inferred</t>
  </si>
  <si>
    <t>10.1016/0006-291X(82)91859-9</t>
  </si>
  <si>
    <t>Biochemical and Biophysical Research Communications
Volume 108, Issue 1, 16 September 1982, Pages 253–258</t>
  </si>
  <si>
    <t>Prostaglandin endoperoxide synthetase-mediated metabolism of carcinogenic aromatic amines and their binding to DNA and protein</t>
  </si>
  <si>
    <t>F.F. Kadlubar, C.B. Frederick, C.C. Weis, and T.V. Zenser*</t>
  </si>
  <si>
    <t xml:space="preserve">National Center for Toxicological Research (HFT-llO), Food and Drug Administration, Jefferson, AR 72079
*Veterans Administration Medical Center, St. Louis, MO 63125 </t>
  </si>
  <si>
    <t xml:space="preserve">Copyright © 1982 by Academic Press. Inc. </t>
  </si>
  <si>
    <t>10.2217/bmm.15.67</t>
  </si>
  <si>
    <t>BIOMARKERS IN MEDICINE VOL.9,NO.11</t>
  </si>
  <si>
    <t>Overall conceptual framework for studying the genetics of autoimmune diseases following vaccination: a regulatory perspective</t>
  </si>
  <si>
    <t>No Access</t>
  </si>
  <si>
    <t>10.1371/journal.pone.0022546</t>
  </si>
  <si>
    <t>PLoS ONE Volume 6 | Issue 8</t>
  </si>
  <si>
    <t>Reordering Hierarchical Tree Based on Bilateral Symmetric Distance</t>
  </si>
  <si>
    <t>Minho Chae 1,2, James J. Chen 1,3</t>
  </si>
  <si>
    <t>1 Division of Personalized Nutrition and Medicine, National Center for Toxicological Research, U.S. Food and Drug Administration, Jefferson, Arkansas, United States of America, 
2 Cecil H. and Ida Green Center for Reproductive Biology Sciences, University of Texas Southwestern Medical Center at Dallas, Dallas, Texas, United States of America, 
3 Graduate Institute of Biostatistics &amp; Biostatistics Center, China Medical University, Taichung, Taiwan</t>
  </si>
  <si>
    <t xml:space="preserve">1 Division of Personalized Nutrition and Medicine, National Center for Toxicological Research, U.S. Food and Drug Administration, Jefferson, Arkansas, United States of America, </t>
  </si>
  <si>
    <t>Open Access</t>
  </si>
  <si>
    <t>10.3109/03602532.2013.765445</t>
  </si>
  <si>
    <t>Drug Metabolism Reviews. May2013, Vol. 45 Issue 2, p218-230.</t>
  </si>
  <si>
    <t>Challenges in exploring the cytochrome P450 system as a source of variation in canine drug pharmacokinetics.</t>
  </si>
  <si>
    <t>Martinez, Marilyn N. 1
Antonovic, Leposava 2
Court, Michael 3
Dacasto, Mauro 4
Fink-Gremmels, Johanna 5
Kukanich, Butch 6
Locuson, Chuck 7
Mealey, Katrina 3
Myers, Michael J. 1
Trepanier, Lauren 8</t>
  </si>
  <si>
    <t>1 Center for Veterinary Medicine, U.S. Food and Drug Administration Rockville, Maryland USA
2 Center for Devices and Radiological Health, U.S. Food and Drug Administration Silver Spring, Maryland USA
3 Department of Veterinary Clinical Sciences, Washington State University Pullman, Washington USA
4 Dipartimento di Biomedicina Comparata ed Alimentazione, Universita degli Studi di Padova Padova Italy
5 Department of Veterinary Pharmacology, Pharmacotherapy, and Toxicology, Utrecht University, Utrecht The Netherlands
6 Department of Anatomy and Physiology, Kansas State University Manhatten, New York USA
7 Pharmaprogressio Consulting, Rochester, Minnesota USA
8 Department of Veterinary Clinical Sciences, College of Veterinary Medicine, Washington State University Pullman, WA USA</t>
  </si>
  <si>
    <t>1 Center for Veterinary Medicine, U.S. Food and Drug Administration Rockville, Maryland USA
2 Center for Devices and Radiological Health, U.S. Food and Drug Administration Silver Spring, Maryland USA</t>
  </si>
  <si>
    <t>© 2013 Informa Healthcare USA, Inc.</t>
  </si>
  <si>
    <t>The authors alone are responsible for the content and writing of this article.</t>
  </si>
  <si>
    <t>10.1056/NEJMp020139</t>
  </si>
  <si>
    <t>The New England Journal of Medicine; Boston 347.22 (Nov 28, 2002): 1735-6.</t>
  </si>
  <si>
    <t>Mercury and health</t>
  </si>
  <si>
    <t>1) P. MICHAEL BOLGER, PH.D.; B.A. SCHWETZ, D.V.M., PH.D.</t>
  </si>
  <si>
    <t>1) Food and Drug Administration College Park, MD 20740</t>
  </si>
  <si>
    <t>10.1002/jbm.b.31075</t>
  </si>
  <si>
    <t xml:space="preserve">Journal of Biomedical Materials Research Part B: Applied Biomaterials &gt; Vol 87B Issue 1 </t>
  </si>
  <si>
    <t>Evaluation of substrates for 90° peel adhesion—A collaborative study. I. Medical tapes</t>
  </si>
  <si>
    <t>Anna M. Wokovich 1, Stanley A. Brown 2, Fraser J. McMaster 3, William H. Doub 1, Bing Cai 4, Nakissa Sadrieh 5, Mei Ling Chen 5, Stella Machado 5, Meiyu Shen 5 andLucinda F. Buhse 1</t>
  </si>
  <si>
    <t>1 Center for Drug Evaluation and Research, Food and Drug Administration, St. Louis, Missouri
2 Center for Devices and Radiological Health, Food and Drug Administration, Rockville, Maryland
3 Materials Engineering Department, Southwest Research Institute, San Antonio, Texas
4 Center for Drug Evaluation and Research, Food and Drug Administration, Rockville, Maryland
5 Center for Drug Evaluation and Research, Food and Drug Administration, Silver Spring, Maryland</t>
  </si>
  <si>
    <t>1 Center for Drug Evaluation and Research, Food and Drug Administration, St. Louis, Missouri
2 Center for Devices and Radiological Health, Food and Drug Administration, Rockville, Maryland
4 Center for Drug Evaluation and Research, Food and Drug Administration, Rockville, Maryland
5 Center for Drug Evaluation and Research, Food and Drug Administration, Silver Spring, Maryland</t>
  </si>
  <si>
    <t>Copyright © 2008 Wiley Periodicals, Inc. This article is a US Government work and, as such, is in the public domain in the United States of America.</t>
  </si>
  <si>
    <t>The mention of commercial products, their sources, or theiruse in connect ion with material reported herein is no t to beconstrued as either an actual or implied endorsement of such products by the Department of Health and Human Services.</t>
  </si>
  <si>
    <t>10.1016/j.taap.2015.06.009</t>
  </si>
  <si>
    <t>Toxicology and Applied Pharmacology
Volume 287, Issue 3, 15 September 2015, Pages 246–252</t>
  </si>
  <si>
    <t>Nonclinical evaluation of the potential for mast cell activation by an erythropoietin analog</t>
  </si>
  <si>
    <t>James L. Weaver a, Michael Boyne b, Eric Pang a, Krishna Chimalakonda a, Kristina E. Howard a</t>
  </si>
  <si>
    <t>a Division of Applied Regulatory Science, OCP/OTS/CDER/FDA, Silver Spring, MD, USA
b Division of Pharmaceutical Analysis, OTR/OPQ/CDER/FDA, Silver Spring, MD, USA</t>
  </si>
  <si>
    <t>Published by Elsevier Inc.</t>
  </si>
  <si>
    <t>The findings and conclusions in this article have not been formally disseminated by the Food and Drug Administration and should not be considered to represent any agency determination or policy</t>
  </si>
  <si>
    <t>10.1021/ja00336a059</t>
  </si>
  <si>
    <t>J. Am. Chem. Soc., 1984, 106 (24), pp 7632–7633</t>
  </si>
  <si>
    <t>Spin multiplet enhancement in two-dimensional correlated NMR spectroscopy</t>
  </si>
  <si>
    <t xml:space="preserve">1) Ad Bax, 2) R. Andrew Byrd; 3) A. Aszalos </t>
  </si>
  <si>
    <t xml:space="preserve">1) Laboratory of Chemical Physics National Institute of Arthritis, Diabetes and Digestive and Kidney Diseases, National Institutes of Health, Bethesda, Maryland 20205;
2) Office of Biologics Research and Review, Center for Drugs and Biologics, Bethesda, Maryland 20205;
3) Food and Drug Administration, Center for Drugs and Biologics, Division of Drug Biology, Washington, DC 22064 </t>
  </si>
  <si>
    <t xml:space="preserve">This article not subject to US. Copyright. </t>
  </si>
  <si>
    <t>10.1111/j.1751-1097.1978.tb07556.x</t>
  </si>
  <si>
    <t>Photochemistry and Photobiology &gt; Vol 27 Issue 1</t>
  </si>
  <si>
    <t>SPECTROPHOTOMETRIC STUDY OF DIENESTROL PHOTOISOMERIZATION</t>
  </si>
  <si>
    <t>T. D. Doyle 1, W. R. Benson 1 and N. Filipescu 2</t>
  </si>
  <si>
    <t>1 Food and Drug Administration, Division of Drug Chemistry, Washington, DC 20204, U.S.A.
2 Department of Chemistry, The George Washington University, Washington, DC 20052, U.S.A.</t>
  </si>
  <si>
    <t>1 Food and Drug Administration, Division of Drug Chemistry, Washington, DC 20204, U.S.A.</t>
  </si>
  <si>
    <t xml:space="preserve">Pergamon Press. </t>
  </si>
  <si>
    <t>Acknowledgement-This work was supported in part by the Energy Research and Development Administration</t>
  </si>
  <si>
    <t>10.1016/j.snb.2016.07.173</t>
  </si>
  <si>
    <t>Sensors and Actuators B: Chemical
Volume 239, February 2017, Pages 94–99</t>
  </si>
  <si>
    <t>Two-stage label-free aptasensing platform for rapid detection of Cronobacter sakazakii in powdered infant formula</t>
  </si>
  <si>
    <t>Hong-Seok Kim a, Young-Ji Kim a, Jung-Whan Chon a,1, Dong-Hyeon Kim a, Jin-Hyeok Yim a, Hyunsook Kim b, Kun-Ho Seo a</t>
  </si>
  <si>
    <t>a Center for One Health, College of Veterinary Medicine, Konkuk University, Seoul, South Korea 
b Department of Food &amp; Nutrition, College of Human Ecology, Hanyang University, Seoul, South Korea
1 Current address: Division of Microbiology, National Center for Toxicological Research, US Food and Drug Administration, Jefferson, AR, USA.</t>
  </si>
  <si>
    <t>1 Current address: Division of Microbiology, National Center for Toxicological Research, US Food and Drug Administration, Jefferson, AR, USA.</t>
  </si>
  <si>
    <t>False Positive</t>
  </si>
  <si>
    <t>© 2016 Elsevier B.V. All rights reserved.</t>
  </si>
  <si>
    <t>10.1002/rcm.1290061107</t>
  </si>
  <si>
    <t>Rapid Communications in Mass Spectrometry &gt; Vol 6 Issue 11</t>
  </si>
  <si>
    <t>Analysis of pesticides using liquid chromatography/atmospheric-pressure chemical ionization mass spectrometry</t>
  </si>
  <si>
    <t>Daniel R. Doerge 1, Steve Bajic 2 andProfessor D. S. Millington Sponsor Referee 3</t>
  </si>
  <si>
    <t>1 National Center for Toxicological Research, Jefferson, AR 72079, USA
2 VG BioTech, Altrincham, Cheshire WA14 5RZ, UK
3 Department of Pediatrics, Duke University Hospital, Durham, NC, USA</t>
  </si>
  <si>
    <t>1 National Center for Toxicological Research, Jefferson, AR 72079, USA</t>
  </si>
  <si>
    <t>Copyright © 1992 John Wiley &amp; Sons, Ltd.</t>
  </si>
  <si>
    <t>10.1016/0167-7012(93)90067-R</t>
  </si>
  <si>
    <t xml:space="preserve">
Journal of Microbiological Methods
Volume 18, Issue 1, July 1993, Pages 11–19</t>
  </si>
  <si>
    <t>Microtitration plate most-probable-number tests for the enumeration of Escherichia coli in estuarine and marine waters</t>
  </si>
  <si>
    <t xml:space="preserve">J.F. Hernandez a, C.W. Kaspar b, P.A. Hartman c and R.R. Colwell d,e </t>
  </si>
  <si>
    <t>a Service Eaux et Environment, Institut Pasteur de Lille, Lille, France, 
b U.S. Food and Drug Administration, Fishery Research Branch, Dauphin Island, AL 36528, USA, 
c Department of Microbiology, Immunology and Preventive Medicine, Iowa State University, Ames, IA 50011, USA, 
d Department of Microbiology, University of Maryland, College Park, MD 20742, USA 
e Center of Marine Biotechnology, University of Maryland, Baltimore, MD 21202, USA</t>
  </si>
  <si>
    <t xml:space="preserve">b U.S. Food and Drug Administration, Fishery Research Branch, Dauphin Island, AL 36528, USA, </t>
  </si>
  <si>
    <t xml:space="preserve">© 1993 Elsevier Science Publishers B.V. All rights reserved </t>
  </si>
  <si>
    <t>This work was supported in part by the National Science Foundation grant BSR-84-01397 and a Cooperative Agreement between the Environmental Protection Agency and the University of Maryland, CR-817791.</t>
  </si>
  <si>
    <t>10.1016/j.cyto.2008.07.411</t>
  </si>
  <si>
    <t>Cytokine
Volume 43, Issue 3, September 2008, Pages 321</t>
  </si>
  <si>
    <t>327 Immunotherapy with CpG oligonucleotides and antibodies to TNFα rescue neonatal mice from lethal arena Virus-induced meningoencephalitis</t>
  </si>
  <si>
    <t>João A. Pedras-Vasconcelos 1, Montserrat Puig 1, Christian Sauder 2, Candie Wolbert 2, Mikhail Ovanesov 3, Daniela Verthelyi 1</t>
  </si>
  <si>
    <t>1 Division of Therapeutic proteins-CDER- FDA, Bethesda, MD, USA, 
2 Division of Viral Products-CBER-FDA, Bethesda, MD, USA, 
3 Division of Neurobiology-JHU School of Medicine, Baltimore, MD, USA</t>
  </si>
  <si>
    <t xml:space="preserve">1 Division of Therapeutic proteins-CDER- FDA, Bethesda, MD, USA, 
2 Division of Viral Products-CBER-FDA, Bethesda, MD, USA, </t>
  </si>
  <si>
    <t>10.1007/978-3-319-18618-4_1</t>
  </si>
  <si>
    <t>Regulatory Aspects of Gene Therapy and Cell Therapy Products pp 1-29</t>
  </si>
  <si>
    <t>United States Food and Drug Administration Regulation of Gene and Cell Therapies</t>
  </si>
  <si>
    <t>Alexander M. Bailey 1
Judith Arcidiacono 1
Kimberly A. Benton 1
Zenobia Taraporewala 1
Steve Winitsky 1</t>
  </si>
  <si>
    <t>1.Office of Cellular, Tissue, and Gene Therapies (OCTGT), Center for Biologics Evaluation and Research (CBER)United States Food and Drug AdministrationSilver SpringUSA</t>
  </si>
  <si>
    <t>© American Society of Gene and Cell Therapy 2015</t>
  </si>
  <si>
    <t>10.1016/j.amjcard.2005.08.005</t>
  </si>
  <si>
    <t>The American Journal of Cardiology
Volume 96, Issue 9, Supplement 1, 7 November 2005, Pages 28–33</t>
  </si>
  <si>
    <t>Fixed Combination Drugs for Cardiovascular Disease Risk Reduction: Regulatory Approach</t>
  </si>
  <si>
    <t>David G. Orloff, MD</t>
  </si>
  <si>
    <t>US Food and Drug Administration, Rockville, Maryland, USA</t>
  </si>
  <si>
    <t>Copyright © 2005 Elsevier Inc. All rights reserved.</t>
  </si>
  <si>
    <t>This report was written in the private capacity of the author, and the opinions expressed herein should not be construed as the official position of the US Food and Drug Administration</t>
  </si>
  <si>
    <t>10.1016/0012-1606(87)90189-8</t>
  </si>
  <si>
    <t>Developmental Biology
Volume 121, Issue 2, June 1987, Pages 542–547</t>
  </si>
  <si>
    <t>Retinoic acid induction of stress proteins in fetal mouse limb buds</t>
  </si>
  <si>
    <t xml:space="preserve">1) J. F. ANSON, W. G. HINSON, J.L. PIPKIN, R.F. KWARTA, D. K. HANSEN, J.F. YOUNG, E.R. BURNS,AND D.A. CASCIANO </t>
  </si>
  <si>
    <t xml:space="preserve">1) Department of Health and Human Services, Food and Drug Administration, National Center for Toxicological Research, Jefferson, Arkansas 7207’9 </t>
  </si>
  <si>
    <t xml:space="preserve">Copyright © 1987 by Academic Press, Inc. All rights of reproduction in any form reserved. </t>
  </si>
  <si>
    <t>10.1021/jf2049905</t>
  </si>
  <si>
    <t>J. Agric. Food Chem., 2012, 60 (18), pp 4430–4439</t>
  </si>
  <si>
    <t>Analysis of Veterinary Drug Residues in Frog Legs and Other Aquacultured Species Using Liquid Chromatography Quadrupole Time-of-Flight Mass Spectrometry</t>
  </si>
  <si>
    <t>Sherri B. Turnipseed†, Susan B. Clark‡, Joseph M. Storey‡, and Justin R. Carr‡</t>
  </si>
  <si>
    <t>†Animal Drugs Research Center and ‡Denver Science Branch, U.S. Food and Drug Administration, Denver, Colorado 80225, United States</t>
  </si>
  <si>
    <t>This article not subject to U.S. Copyright.</t>
  </si>
  <si>
    <t>We thank Wendy Andersen, Jack Lohne, and Christine Karbiwnyk from FDA/Animal Drugs Research Center; Hiranthi Jayasuriya, Hemakanthi De Alwis, and David Heller from FDA/CVM; and Jerry Zweigenbaum from Agilent for helpful discussions. We acknowledge Eric Evans of FDA/CVM for providing the sulfamethoxazole-incurred catfish.</t>
  </si>
  <si>
    <t>10.1128/JB.186.13.4142-4151.2004</t>
  </si>
  <si>
    <t>J. Bacteriol. July 2004 vol. 186 no. 13 4142-4151</t>
  </si>
  <si>
    <t>HutZ Is Required for Efficient Heme Utilization in Vibrio cholerae</t>
  </si>
  <si>
    <t>Elizabeth E. Wyckoff 1, Michael Schmitt 2, Angela Wilks 3, and Shelley M. Payne 1,4</t>
  </si>
  <si>
    <t>1 Section of Molecular Genetics and Microbiology
4 Institute of Cellular and Molecular Biology, The University of Texas at Austin, Austin, Texas 78712
2 Laboratory of Bacterial Toxins, Division of Bacterial, Parasitic and Allergenic Products, Center for Biologics Evaluation and Research, Food and Drug Administration, Bethesda, Maryland 20892
3 Department of Pharmaceutical Sciences, School of Pharmacy, University of Maryland, Baltimore, Maryland 21201-1180</t>
  </si>
  <si>
    <t>2 Laboratory of Bacterial Toxins, Division of Bacterial, Parasitic and Allergenic Products, Center for Biologics Evaluation and Research, Food and Drug Administration, Bethesda, Maryland 20892</t>
  </si>
  <si>
    <t>Copyright © 2004, American Society for Microbiology. All Rights Reserved.</t>
  </si>
  <si>
    <t>We thank Doug Henderson and Alex Mey for helpful discussions and critical reading of the manuscript and Carolyn Fisher and Stacey Smith for technical assistance. We also thank Tom Elliott for providing strains.
The work was supported by National Institutes of Health grants AI50669 to S.M.P. and AI48551 to A.W</t>
  </si>
  <si>
    <t>10.1111/1523-1747.ep12462809</t>
  </si>
  <si>
    <t>Journal of Investigative Dermatology Volume 100, Issue 2</t>
  </si>
  <si>
    <t>Effect of age and diet on stratum corneum barrier function in the fischer 344 female rat</t>
  </si>
  <si>
    <t>10.1016/j.freeradbiomed.2005.01.002</t>
  </si>
  <si>
    <t>Free Radical Biology and Medicine
Volume 38, Issue 9, 1 May 2005, Pages 1231–1242</t>
  </si>
  <si>
    <t>Redox regulation of the signaling pathways leading to eNOS phosphorylation</t>
  </si>
  <si>
    <t>Toru Tanaka a, Hajime Nakamura b, Junji Yodoi b,c, Eda T. Bloom a</t>
  </si>
  <si>
    <t>a Laboratory of Immunology and Virology, Division of Cellular and Gene Therapies, Center of Biologics Evaluation and Research, Food and Drug Administration, 8800 Rockville Pike, Bethesda, MD 20892, USA 
b Department of Experimental Therapeutics, Translational Research Center, Kyoto University Hospital, Kyoto, Japan 
c Department of Biological Responses, Institute of Virus Research, Kyoto University, Kyoto, Japan</t>
  </si>
  <si>
    <t xml:space="preserve">a Laboratory of Immunology and Virology, Division of Cellular and Gene Therapies, Center of Biologics Evaluation and Research, Food and Drug Administration, 8800 Rockville Pike, Bethesda, MD 20892, USA </t>
  </si>
  <si>
    <t>We thank Dr. Andrew Byrnes and Dr. Onesmo Mpanju, both of the FDA Center for Biologics Evaluation and Research, for their critical reading of our manuscript, and Dr. Emily Shacter, FDA Center for Drug Evaluation and Research, for her advice.</t>
  </si>
  <si>
    <t>10.1016/S0022-3476(05)81876-1</t>
  </si>
  <si>
    <t>The Journal of Pediatrics
Volume 118, Issue 1, January 1991, Pages 161</t>
  </si>
  <si>
    <t>Haemophilus conjugate vaccine and Guillain-Barré syndrome</t>
  </si>
  <si>
    <t xml:space="preserve">1) Thomas P. Gross, MD, MPH; Scott W. Hayes, RPh, MBA </t>
  </si>
  <si>
    <t xml:space="preserve">1) Division of Epidemiology and Surveillance Office of Epidemiology and Biostatistics Center for Drug Evaluation and Research Food and Drug Administration </t>
  </si>
  <si>
    <t>10.1111/j.1529-8817.2009.00791.x</t>
  </si>
  <si>
    <t>Journal of Phycology &gt; Vol 46 Issue 1</t>
  </si>
  <si>
    <t>FIRST HARMFUL DINOPHYSIS (DINOPHYCEAE, DINOPHYSIALES) BLOOM IN THE U.S. IS REVEALED BY AUTOMATED IMAGING FLOW CYTOMETRY</t>
  </si>
  <si>
    <t>Lisa Campbell 1,2, Robert J. Olson 2, Heidi M. Sosik 2, Ann Abraham 3, Darren W. Henrichs 4, Cammie J. Hyatt 5 andEdward J. Buskey 5</t>
  </si>
  <si>
    <t>1 Department of Oceanography and Department of Biology, Texas A&amp;M University, College Station, Texas 77843, USA
2 Department of Biology, Woods Hole Oceanographic Institution, Woods Hole, Massachusetts 02543, USA
3 Gulf Coast Seafood Laboratory, U.S. Food and Drug Administration, P.O. Box 158, 1 Iberville Drive, Dauphin Island, Alabama 36528, USA
4 Department of Biology, Texas A&amp;M University, College Station, Texas 77843, USA
5 Marine Science Institute, The University of Texas, 750 Channelview Drive, Port Aransas, Texas 78373, USA</t>
  </si>
  <si>
    <t>3 Gulf Coast Seafood Laboratory, U.S. Food and Drug Administration, P.O. Box 158, 1 Iberville Drive, Dauphin Island, Alabama 36528, USA</t>
  </si>
  <si>
    <t>© 2009 Phycological Society of America</t>
  </si>
  <si>
    <t>We thank E. Quiroz, S. Lanoux, Marc Teller, and staff atUTMSI for their assistance and support in setting up fieldoperation, J. Corn for maintenance in keeping IFCB running,J. Hamm for help with manual classification, and H. R. Gra-nade for LC–MS technical assistance. We also thank B. Regu-era, K. Steidinger, and A. Zingone for examining images.Funding for this research was provided by CICEET–07-025 toR. J. O., H. M. S., and L. C. University of Texas MarineScience Institute Contribution number 1508</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</si>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</sst>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H49" zoomScale="106" workbookViewId="0">
      <selection activeCell="J53" sqref="J53"/>
    </sheetView>
  </sheetViews>
  <sheetFormatPr baseColWidth="10" defaultRowHeight="16" x14ac:dyDescent="0.2"/>
  <cols>
    <col min="1" max="1" width="49.6640625" style="2" customWidth="1"/>
    <col min="2" max="2" width="10.83203125" style="2"/>
    <col min="3" max="3" width="66" style="2" customWidth="1"/>
    <col min="4" max="4" width="85.33203125" style="2" customWidth="1"/>
    <col min="5" max="5" width="97" style="2" customWidth="1"/>
    <col min="6" max="6" width="46.6640625" style="2" customWidth="1"/>
    <col min="7" max="7" width="40.33203125" style="2" customWidth="1"/>
    <col min="8" max="8" width="43.1640625" style="2" customWidth="1"/>
    <col min="9" max="9" width="103.83203125" style="2" customWidth="1"/>
    <col min="10" max="10" width="10.83203125" style="2"/>
    <col min="11" max="11" width="117.164062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80" x14ac:dyDescent="0.2">
      <c r="A2" s="2" t="s">
        <v>13</v>
      </c>
      <c r="B2" s="3">
        <v>42036</v>
      </c>
      <c r="C2" s="2" t="s">
        <v>14</v>
      </c>
      <c r="D2" s="2" t="s">
        <v>15</v>
      </c>
      <c r="E2" s="2" t="s">
        <v>16</v>
      </c>
      <c r="F2" s="2" t="s">
        <v>18</v>
      </c>
      <c r="G2" s="2" t="s">
        <v>12</v>
      </c>
      <c r="H2" s="2" t="s">
        <v>17</v>
      </c>
      <c r="I2" s="2" t="s">
        <v>16</v>
      </c>
      <c r="J2" s="2" t="s">
        <v>19</v>
      </c>
      <c r="K2" s="2" t="s">
        <v>20</v>
      </c>
    </row>
    <row r="3" spans="1:12" ht="64" x14ac:dyDescent="0.2">
      <c r="A3" s="2" t="s">
        <v>22</v>
      </c>
      <c r="B3" s="3">
        <v>30682</v>
      </c>
      <c r="C3" s="2" t="s">
        <v>23</v>
      </c>
      <c r="D3" s="2" t="s">
        <v>24</v>
      </c>
      <c r="E3" s="2" t="s">
        <v>25</v>
      </c>
      <c r="F3" s="2" t="s">
        <v>26</v>
      </c>
      <c r="G3" s="2" t="s">
        <v>21</v>
      </c>
      <c r="H3" s="2" t="s">
        <v>17</v>
      </c>
      <c r="I3" s="2" t="s">
        <v>25</v>
      </c>
      <c r="J3" s="2" t="s">
        <v>19</v>
      </c>
      <c r="K3" s="2" t="s">
        <v>27</v>
      </c>
    </row>
    <row r="4" spans="1:12" ht="32" x14ac:dyDescent="0.2">
      <c r="A4" s="2" t="s">
        <v>29</v>
      </c>
      <c r="B4" s="3">
        <v>38231</v>
      </c>
      <c r="C4" s="2" t="s">
        <v>30</v>
      </c>
      <c r="D4" s="2" t="s">
        <v>31</v>
      </c>
      <c r="E4" s="2" t="s">
        <v>32</v>
      </c>
      <c r="F4" s="2" t="s">
        <v>27</v>
      </c>
      <c r="G4" s="2" t="s">
        <v>28</v>
      </c>
      <c r="H4" s="2" t="s">
        <v>17</v>
      </c>
      <c r="I4" s="2" t="s">
        <v>32</v>
      </c>
      <c r="J4" s="2" t="s">
        <v>19</v>
      </c>
      <c r="K4" s="2" t="s">
        <v>27</v>
      </c>
    </row>
    <row r="5" spans="1:12" ht="64" x14ac:dyDescent="0.2">
      <c r="A5" s="2" t="s">
        <v>34</v>
      </c>
      <c r="B5" s="3">
        <v>35034</v>
      </c>
      <c r="C5" s="2" t="s">
        <v>35</v>
      </c>
      <c r="D5" s="2" t="s">
        <v>36</v>
      </c>
      <c r="E5" s="2" t="s">
        <v>37</v>
      </c>
      <c r="F5" s="2" t="s">
        <v>38</v>
      </c>
      <c r="G5" s="2" t="s">
        <v>33</v>
      </c>
      <c r="H5" s="2" t="s">
        <v>17</v>
      </c>
      <c r="I5" s="2" t="s">
        <v>37</v>
      </c>
      <c r="J5" s="2" t="s">
        <v>19</v>
      </c>
      <c r="K5" s="2" t="s">
        <v>39</v>
      </c>
    </row>
    <row r="6" spans="1:12" ht="80" x14ac:dyDescent="0.2">
      <c r="A6" s="2" t="s">
        <v>41</v>
      </c>
      <c r="B6" s="3">
        <v>40603</v>
      </c>
      <c r="C6" s="2" t="s">
        <v>42</v>
      </c>
      <c r="D6" s="2" t="s">
        <v>43</v>
      </c>
      <c r="E6" s="2" t="s">
        <v>44</v>
      </c>
      <c r="F6" s="2" t="s">
        <v>45</v>
      </c>
      <c r="G6" s="2" t="s">
        <v>40</v>
      </c>
      <c r="H6" s="2" t="s">
        <v>17</v>
      </c>
      <c r="I6" s="2" t="s">
        <v>44</v>
      </c>
      <c r="J6" s="2" t="s">
        <v>19</v>
      </c>
      <c r="K6" s="2" t="s">
        <v>46</v>
      </c>
    </row>
    <row r="7" spans="1:12" ht="96" x14ac:dyDescent="0.2">
      <c r="A7" s="2" t="s">
        <v>48</v>
      </c>
      <c r="B7" s="3">
        <v>40969</v>
      </c>
      <c r="C7" s="2" t="s">
        <v>49</v>
      </c>
      <c r="D7" s="2" t="s">
        <v>50</v>
      </c>
      <c r="E7" s="2" t="s">
        <v>51</v>
      </c>
      <c r="F7" s="2" t="s">
        <v>53</v>
      </c>
      <c r="G7" s="2" t="s">
        <v>47</v>
      </c>
      <c r="H7" s="2" t="s">
        <v>17</v>
      </c>
      <c r="I7" s="2" t="s">
        <v>52</v>
      </c>
      <c r="J7" s="2" t="s">
        <v>19</v>
      </c>
      <c r="K7" s="2" t="s">
        <v>54</v>
      </c>
    </row>
    <row r="8" spans="1:12" ht="192" x14ac:dyDescent="0.2">
      <c r="A8" s="2" t="s">
        <v>56</v>
      </c>
      <c r="B8" s="3">
        <v>41061</v>
      </c>
      <c r="C8" s="2" t="s">
        <v>57</v>
      </c>
      <c r="D8" s="2" t="s">
        <v>58</v>
      </c>
      <c r="E8" s="2" t="s">
        <v>59</v>
      </c>
      <c r="F8" s="2" t="s">
        <v>61</v>
      </c>
      <c r="G8" s="2" t="s">
        <v>55</v>
      </c>
      <c r="H8" s="2" t="s">
        <v>17</v>
      </c>
      <c r="I8" s="2" t="s">
        <v>60</v>
      </c>
      <c r="J8" s="2" t="s">
        <v>19</v>
      </c>
      <c r="K8" s="2" t="s">
        <v>62</v>
      </c>
    </row>
    <row r="9" spans="1:12" ht="48" x14ac:dyDescent="0.2">
      <c r="A9" s="2" t="s">
        <v>64</v>
      </c>
      <c r="B9" s="3">
        <v>33055</v>
      </c>
      <c r="C9" s="2" t="s">
        <v>65</v>
      </c>
      <c r="D9" s="2" t="s">
        <v>66</v>
      </c>
      <c r="E9" s="2" t="s">
        <v>67</v>
      </c>
      <c r="F9" s="2" t="s">
        <v>69</v>
      </c>
      <c r="G9" s="2" t="s">
        <v>63</v>
      </c>
      <c r="H9" s="2" t="s">
        <v>17</v>
      </c>
      <c r="I9" s="2" t="s">
        <v>68</v>
      </c>
      <c r="J9" s="2" t="s">
        <v>19</v>
      </c>
      <c r="K9" s="2" t="s">
        <v>70</v>
      </c>
    </row>
    <row r="10" spans="1:12" ht="64" x14ac:dyDescent="0.2">
      <c r="A10" s="2" t="s">
        <v>72</v>
      </c>
      <c r="B10" s="3">
        <v>40634</v>
      </c>
      <c r="C10" s="2" t="s">
        <v>73</v>
      </c>
      <c r="D10" s="2" t="s">
        <v>74</v>
      </c>
      <c r="E10" s="2" t="s">
        <v>75</v>
      </c>
      <c r="F10" s="2" t="s">
        <v>27</v>
      </c>
      <c r="G10" s="2" t="s">
        <v>71</v>
      </c>
      <c r="H10" s="2" t="s">
        <v>17</v>
      </c>
      <c r="I10" s="2" t="s">
        <v>76</v>
      </c>
      <c r="J10" s="2" t="s">
        <v>19</v>
      </c>
      <c r="K10" s="2" t="s">
        <v>77</v>
      </c>
    </row>
    <row r="11" spans="1:12" ht="64" x14ac:dyDescent="0.2">
      <c r="A11" s="2" t="s">
        <v>79</v>
      </c>
      <c r="B11" s="3">
        <v>38596</v>
      </c>
      <c r="C11" s="2" t="s">
        <v>80</v>
      </c>
      <c r="D11" s="2" t="s">
        <v>81</v>
      </c>
      <c r="E11" s="2" t="s">
        <v>82</v>
      </c>
      <c r="F11" s="2" t="s">
        <v>84</v>
      </c>
      <c r="G11" s="2" t="s">
        <v>78</v>
      </c>
      <c r="H11" s="2" t="s">
        <v>17</v>
      </c>
      <c r="I11" s="2" t="s">
        <v>83</v>
      </c>
      <c r="J11" s="2" t="s">
        <v>19</v>
      </c>
      <c r="K11" s="2" t="s">
        <v>85</v>
      </c>
    </row>
    <row r="12" spans="1:12" ht="64" x14ac:dyDescent="0.2">
      <c r="A12" s="2" t="s">
        <v>87</v>
      </c>
      <c r="B12" s="3">
        <v>42278</v>
      </c>
      <c r="C12" s="2" t="s">
        <v>88</v>
      </c>
      <c r="D12" s="2" t="s">
        <v>89</v>
      </c>
      <c r="E12" s="2" t="s">
        <v>90</v>
      </c>
      <c r="F12" s="2" t="s">
        <v>27</v>
      </c>
      <c r="G12" s="2" t="s">
        <v>86</v>
      </c>
      <c r="H12" s="2" t="s">
        <v>17</v>
      </c>
      <c r="I12" s="2" t="s">
        <v>90</v>
      </c>
      <c r="J12" s="2" t="s">
        <v>19</v>
      </c>
      <c r="K12" s="2" t="s">
        <v>91</v>
      </c>
    </row>
    <row r="13" spans="1:12" ht="80" x14ac:dyDescent="0.2">
      <c r="A13" s="2" t="s">
        <v>93</v>
      </c>
      <c r="B13" s="3">
        <v>42583</v>
      </c>
      <c r="C13" s="2" t="s">
        <v>94</v>
      </c>
      <c r="D13" s="2" t="s">
        <v>95</v>
      </c>
      <c r="E13" s="2" t="s">
        <v>96</v>
      </c>
      <c r="F13" s="2" t="s">
        <v>98</v>
      </c>
      <c r="G13" s="2" t="s">
        <v>92</v>
      </c>
      <c r="H13" s="2" t="s">
        <v>17</v>
      </c>
      <c r="I13" s="2" t="s">
        <v>97</v>
      </c>
      <c r="J13" s="2" t="s">
        <v>19</v>
      </c>
      <c r="K13" s="2" t="s">
        <v>99</v>
      </c>
    </row>
    <row r="14" spans="1:12" ht="64" x14ac:dyDescent="0.2">
      <c r="A14" s="2" t="s">
        <v>101</v>
      </c>
      <c r="B14" s="3">
        <v>35278</v>
      </c>
      <c r="C14" s="2" t="s">
        <v>102</v>
      </c>
      <c r="D14" s="2" t="s">
        <v>103</v>
      </c>
      <c r="E14" s="2" t="s">
        <v>104</v>
      </c>
      <c r="F14" s="2" t="s">
        <v>27</v>
      </c>
      <c r="G14" s="2" t="s">
        <v>100</v>
      </c>
      <c r="H14" s="2" t="s">
        <v>17</v>
      </c>
      <c r="I14" s="2" t="s">
        <v>105</v>
      </c>
      <c r="J14" s="2" t="s">
        <v>19</v>
      </c>
      <c r="K14" s="2" t="s">
        <v>106</v>
      </c>
    </row>
    <row r="15" spans="1:12" ht="144" x14ac:dyDescent="0.2">
      <c r="A15" s="2" t="s">
        <v>108</v>
      </c>
      <c r="B15" s="3">
        <v>39630</v>
      </c>
      <c r="C15" s="2" t="s">
        <v>109</v>
      </c>
      <c r="D15" s="2" t="s">
        <v>110</v>
      </c>
      <c r="E15" s="2" t="s">
        <v>111</v>
      </c>
      <c r="F15" s="2" t="s">
        <v>27</v>
      </c>
      <c r="G15" s="2" t="s">
        <v>107</v>
      </c>
      <c r="H15" s="2" t="s">
        <v>17</v>
      </c>
      <c r="I15" s="2" t="s">
        <v>111</v>
      </c>
      <c r="J15" s="2" t="s">
        <v>19</v>
      </c>
      <c r="K15" s="2" t="s">
        <v>112</v>
      </c>
    </row>
    <row r="16" spans="1:12" ht="336" x14ac:dyDescent="0.2">
      <c r="A16" s="2" t="s">
        <v>114</v>
      </c>
      <c r="B16" s="3">
        <v>39417</v>
      </c>
      <c r="C16" s="2" t="s">
        <v>115</v>
      </c>
      <c r="D16" s="2" t="s">
        <v>116</v>
      </c>
      <c r="E16" s="2" t="s">
        <v>117</v>
      </c>
      <c r="F16" s="2" t="s">
        <v>119</v>
      </c>
      <c r="G16" s="2" t="s">
        <v>113</v>
      </c>
      <c r="H16" s="2" t="s">
        <v>17</v>
      </c>
      <c r="I16" s="2" t="s">
        <v>118</v>
      </c>
      <c r="J16" s="2" t="s">
        <v>19</v>
      </c>
      <c r="K16" s="2" t="s">
        <v>120</v>
      </c>
    </row>
    <row r="17" spans="1:11" ht="32" x14ac:dyDescent="0.2">
      <c r="A17" s="2" t="s">
        <v>122</v>
      </c>
      <c r="B17" s="3">
        <v>41609</v>
      </c>
      <c r="C17" s="2" t="s">
        <v>123</v>
      </c>
      <c r="D17" s="2" t="s">
        <v>124</v>
      </c>
      <c r="E17" s="2" t="s">
        <v>125</v>
      </c>
      <c r="F17" s="2" t="s">
        <v>126</v>
      </c>
      <c r="G17" s="2" t="s">
        <v>121</v>
      </c>
      <c r="H17" s="2" t="s">
        <v>17</v>
      </c>
      <c r="I17" s="2" t="s">
        <v>125</v>
      </c>
      <c r="J17" s="2" t="s">
        <v>127</v>
      </c>
      <c r="K17" s="2" t="s">
        <v>128</v>
      </c>
    </row>
    <row r="18" spans="1:11" ht="192" x14ac:dyDescent="0.2">
      <c r="A18" s="2" t="s">
        <v>130</v>
      </c>
      <c r="B18" s="3">
        <v>40452</v>
      </c>
      <c r="C18" s="2" t="s">
        <v>131</v>
      </c>
      <c r="D18" s="2" t="s">
        <v>132</v>
      </c>
      <c r="E18" s="2" t="s">
        <v>133</v>
      </c>
      <c r="F18" s="2" t="s">
        <v>135</v>
      </c>
      <c r="G18" s="2" t="s">
        <v>129</v>
      </c>
      <c r="H18" s="2" t="s">
        <v>17</v>
      </c>
      <c r="I18" s="2" t="s">
        <v>134</v>
      </c>
      <c r="J18" s="2" t="s">
        <v>19</v>
      </c>
      <c r="K18" s="2" t="s">
        <v>136</v>
      </c>
    </row>
    <row r="19" spans="1:11" ht="48" x14ac:dyDescent="0.2">
      <c r="A19" s="2" t="s">
        <v>138</v>
      </c>
      <c r="B19" s="3">
        <v>42430</v>
      </c>
      <c r="C19" s="2" t="s">
        <v>139</v>
      </c>
      <c r="D19" s="2" t="s">
        <v>140</v>
      </c>
      <c r="E19" s="2" t="s">
        <v>141</v>
      </c>
      <c r="F19" s="2" t="s">
        <v>143</v>
      </c>
      <c r="G19" s="2" t="s">
        <v>137</v>
      </c>
      <c r="H19" s="2" t="s">
        <v>17</v>
      </c>
      <c r="I19" s="2" t="s">
        <v>142</v>
      </c>
      <c r="J19" s="2" t="s">
        <v>19</v>
      </c>
      <c r="K19" s="2" t="s">
        <v>144</v>
      </c>
    </row>
    <row r="20" spans="1:11" ht="96" x14ac:dyDescent="0.2">
      <c r="A20" s="2" t="s">
        <v>146</v>
      </c>
      <c r="B20" s="3">
        <v>41030</v>
      </c>
      <c r="C20" s="2" t="s">
        <v>147</v>
      </c>
      <c r="D20" s="2" t="s">
        <v>148</v>
      </c>
      <c r="E20" s="2" t="s">
        <v>149</v>
      </c>
      <c r="F20" s="2" t="s">
        <v>61</v>
      </c>
      <c r="G20" s="2" t="s">
        <v>145</v>
      </c>
      <c r="H20" s="2" t="s">
        <v>17</v>
      </c>
      <c r="I20" s="2" t="s">
        <v>150</v>
      </c>
      <c r="J20" s="2" t="s">
        <v>19</v>
      </c>
      <c r="K20" s="2" t="s">
        <v>151</v>
      </c>
    </row>
    <row r="21" spans="1:11" ht="80" x14ac:dyDescent="0.2">
      <c r="A21" s="2" t="s">
        <v>153</v>
      </c>
      <c r="B21" s="3">
        <v>33604</v>
      </c>
      <c r="C21" s="2" t="s">
        <v>154</v>
      </c>
      <c r="D21" s="2" t="s">
        <v>155</v>
      </c>
      <c r="E21" s="2" t="s">
        <v>156</v>
      </c>
      <c r="F21" s="2" t="s">
        <v>158</v>
      </c>
      <c r="G21" s="2" t="s">
        <v>152</v>
      </c>
      <c r="H21" s="2" t="s">
        <v>17</v>
      </c>
      <c r="I21" s="2" t="s">
        <v>157</v>
      </c>
      <c r="J21" s="2" t="s">
        <v>19</v>
      </c>
      <c r="K21" s="2" t="s">
        <v>159</v>
      </c>
    </row>
    <row r="22" spans="1:11" ht="48" x14ac:dyDescent="0.2">
      <c r="A22" s="2" t="s">
        <v>161</v>
      </c>
      <c r="B22" s="3">
        <v>37135</v>
      </c>
      <c r="C22" s="2" t="s">
        <v>162</v>
      </c>
      <c r="D22" s="2" t="s">
        <v>163</v>
      </c>
      <c r="E22" s="2" t="s">
        <v>164</v>
      </c>
      <c r="F22" s="2" t="s">
        <v>165</v>
      </c>
      <c r="G22" s="2" t="s">
        <v>160</v>
      </c>
      <c r="H22" s="2" t="s">
        <v>17</v>
      </c>
      <c r="I22" s="2" t="s">
        <v>164</v>
      </c>
      <c r="J22" s="2" t="s">
        <v>19</v>
      </c>
      <c r="K22" s="2" t="s">
        <v>166</v>
      </c>
    </row>
    <row r="23" spans="1:11" ht="32" x14ac:dyDescent="0.2">
      <c r="A23" s="2" t="s">
        <v>168</v>
      </c>
      <c r="B23" s="3">
        <v>36404</v>
      </c>
      <c r="C23" s="2" t="s">
        <v>169</v>
      </c>
      <c r="D23" s="2" t="s">
        <v>170</v>
      </c>
      <c r="E23" s="2" t="s">
        <v>171</v>
      </c>
      <c r="F23" s="2" t="s">
        <v>172</v>
      </c>
      <c r="G23" s="2" t="s">
        <v>167</v>
      </c>
      <c r="H23" s="2" t="s">
        <v>17</v>
      </c>
      <c r="I23" s="2" t="s">
        <v>171</v>
      </c>
      <c r="J23" s="2" t="s">
        <v>19</v>
      </c>
      <c r="K23" s="2" t="s">
        <v>27</v>
      </c>
    </row>
    <row r="24" spans="1:11" ht="64" x14ac:dyDescent="0.2">
      <c r="A24" s="2" t="s">
        <v>174</v>
      </c>
      <c r="B24" s="3">
        <v>41214</v>
      </c>
      <c r="C24" s="2" t="s">
        <v>175</v>
      </c>
      <c r="D24" s="2" t="s">
        <v>176</v>
      </c>
      <c r="E24" s="2" t="s">
        <v>177</v>
      </c>
      <c r="F24" s="2" t="s">
        <v>179</v>
      </c>
      <c r="G24" s="2" t="s">
        <v>173</v>
      </c>
      <c r="H24" s="2" t="s">
        <v>17</v>
      </c>
      <c r="I24" s="2" t="s">
        <v>178</v>
      </c>
      <c r="J24" s="2" t="s">
        <v>19</v>
      </c>
      <c r="K24" s="2" t="s">
        <v>180</v>
      </c>
    </row>
    <row r="25" spans="1:11" ht="64" x14ac:dyDescent="0.2">
      <c r="A25" s="2" t="s">
        <v>182</v>
      </c>
      <c r="B25" s="3">
        <v>35916</v>
      </c>
      <c r="C25" s="2" t="s">
        <v>183</v>
      </c>
      <c r="D25" s="2" t="s">
        <v>184</v>
      </c>
      <c r="E25" s="2" t="s">
        <v>185</v>
      </c>
      <c r="F25" s="2" t="s">
        <v>187</v>
      </c>
      <c r="G25" s="2" t="s">
        <v>181</v>
      </c>
      <c r="H25" s="2" t="s">
        <v>17</v>
      </c>
      <c r="I25" s="2" t="s">
        <v>186</v>
      </c>
      <c r="J25" s="2" t="s">
        <v>19</v>
      </c>
      <c r="K25" s="2" t="s">
        <v>27</v>
      </c>
    </row>
    <row r="26" spans="1:11" ht="112" x14ac:dyDescent="0.2">
      <c r="A26" s="2" t="s">
        <v>189</v>
      </c>
      <c r="B26" s="3">
        <v>34182</v>
      </c>
      <c r="C26" s="2" t="s">
        <v>190</v>
      </c>
      <c r="D26" s="2" t="s">
        <v>191</v>
      </c>
      <c r="E26" s="2" t="s">
        <v>192</v>
      </c>
      <c r="F26" s="2" t="s">
        <v>194</v>
      </c>
      <c r="G26" s="2" t="s">
        <v>188</v>
      </c>
      <c r="H26" s="2" t="s">
        <v>17</v>
      </c>
      <c r="I26" s="2" t="s">
        <v>193</v>
      </c>
      <c r="J26" s="2" t="s">
        <v>19</v>
      </c>
      <c r="K26" s="2" t="s">
        <v>195</v>
      </c>
    </row>
    <row r="27" spans="1:11" ht="80" x14ac:dyDescent="0.2">
      <c r="A27" s="2" t="s">
        <v>197</v>
      </c>
      <c r="B27" s="3">
        <v>42522</v>
      </c>
      <c r="C27" s="2" t="s">
        <v>198</v>
      </c>
      <c r="D27" s="2" t="s">
        <v>199</v>
      </c>
      <c r="E27" s="2" t="s">
        <v>200</v>
      </c>
      <c r="F27" s="2" t="s">
        <v>201</v>
      </c>
      <c r="G27" s="2" t="s">
        <v>196</v>
      </c>
      <c r="H27" s="2" t="s">
        <v>17</v>
      </c>
      <c r="I27" s="2" t="s">
        <v>200</v>
      </c>
      <c r="J27" s="2" t="s">
        <v>19</v>
      </c>
      <c r="K27" s="2" t="s">
        <v>202</v>
      </c>
    </row>
    <row r="28" spans="1:11" ht="48" x14ac:dyDescent="0.2">
      <c r="A28" s="2" t="s">
        <v>204</v>
      </c>
      <c r="B28" s="3">
        <v>30987</v>
      </c>
      <c r="C28" s="2" t="s">
        <v>205</v>
      </c>
      <c r="D28" s="2" t="s">
        <v>206</v>
      </c>
      <c r="E28" s="2" t="s">
        <v>207</v>
      </c>
      <c r="F28" s="2" t="s">
        <v>27</v>
      </c>
      <c r="G28" s="2" t="s">
        <v>203</v>
      </c>
      <c r="H28" s="2" t="s">
        <v>17</v>
      </c>
      <c r="I28" s="2" t="s">
        <v>208</v>
      </c>
      <c r="J28" s="2" t="s">
        <v>19</v>
      </c>
      <c r="K28" s="2" t="s">
        <v>209</v>
      </c>
    </row>
    <row r="29" spans="1:11" ht="80" x14ac:dyDescent="0.2">
      <c r="A29" s="2" t="s">
        <v>211</v>
      </c>
      <c r="B29" s="3">
        <v>38991</v>
      </c>
      <c r="C29" s="2" t="s">
        <v>212</v>
      </c>
      <c r="D29" s="2" t="s">
        <v>213</v>
      </c>
      <c r="E29" s="2" t="s">
        <v>214</v>
      </c>
      <c r="F29" s="2" t="s">
        <v>216</v>
      </c>
      <c r="G29" s="2" t="s">
        <v>210</v>
      </c>
      <c r="H29" s="2" t="s">
        <v>17</v>
      </c>
      <c r="I29" s="2" t="s">
        <v>215</v>
      </c>
      <c r="J29" s="2" t="s">
        <v>19</v>
      </c>
      <c r="K29" s="2" t="s">
        <v>217</v>
      </c>
    </row>
    <row r="30" spans="1:11" ht="32" x14ac:dyDescent="0.2">
      <c r="A30" s="2" t="s">
        <v>219</v>
      </c>
      <c r="B30" s="3">
        <v>30195</v>
      </c>
      <c r="C30" s="2" t="s">
        <v>220</v>
      </c>
      <c r="D30" s="2" t="s">
        <v>221</v>
      </c>
      <c r="E30" s="2" t="s">
        <v>222</v>
      </c>
      <c r="F30" s="2" t="s">
        <v>223</v>
      </c>
      <c r="G30" s="2" t="s">
        <v>218</v>
      </c>
      <c r="H30" s="2" t="s">
        <v>17</v>
      </c>
      <c r="I30" s="2" t="s">
        <v>222</v>
      </c>
      <c r="J30" s="2" t="s">
        <v>19</v>
      </c>
      <c r="K30" s="2" t="s">
        <v>27</v>
      </c>
    </row>
    <row r="31" spans="1:11" s="4" customFormat="1" ht="32" x14ac:dyDescent="0.2">
      <c r="A31" s="4" t="s">
        <v>225</v>
      </c>
      <c r="B31" s="5">
        <v>42309</v>
      </c>
      <c r="C31" s="4" t="s">
        <v>226</v>
      </c>
      <c r="G31" s="4" t="s">
        <v>224</v>
      </c>
      <c r="H31" s="4" t="s">
        <v>227</v>
      </c>
    </row>
    <row r="32" spans="1:11" ht="80" x14ac:dyDescent="0.2">
      <c r="A32" s="2" t="s">
        <v>229</v>
      </c>
      <c r="B32" s="3">
        <v>40756</v>
      </c>
      <c r="C32" s="2" t="s">
        <v>230</v>
      </c>
      <c r="D32" s="2" t="s">
        <v>231</v>
      </c>
      <c r="E32" s="2" t="s">
        <v>232</v>
      </c>
      <c r="F32" s="2" t="s">
        <v>234</v>
      </c>
      <c r="G32" s="2" t="s">
        <v>228</v>
      </c>
      <c r="H32" s="2" t="s">
        <v>17</v>
      </c>
      <c r="I32" s="2" t="s">
        <v>233</v>
      </c>
      <c r="J32" s="2" t="s">
        <v>19</v>
      </c>
      <c r="K32" s="2" t="s">
        <v>27</v>
      </c>
    </row>
    <row r="33" spans="1:11" ht="160" x14ac:dyDescent="0.2">
      <c r="A33" s="2" t="s">
        <v>236</v>
      </c>
      <c r="B33" s="3">
        <v>41395</v>
      </c>
      <c r="C33" s="2" t="s">
        <v>237</v>
      </c>
      <c r="D33" s="2" t="s">
        <v>238</v>
      </c>
      <c r="E33" s="2" t="s">
        <v>239</v>
      </c>
      <c r="F33" s="2" t="s">
        <v>241</v>
      </c>
      <c r="G33" s="2" t="s">
        <v>235</v>
      </c>
      <c r="H33" s="2" t="s">
        <v>17</v>
      </c>
      <c r="I33" s="2" t="s">
        <v>240</v>
      </c>
      <c r="J33" s="2" t="s">
        <v>19</v>
      </c>
      <c r="K33" s="2" t="s">
        <v>242</v>
      </c>
    </row>
    <row r="34" spans="1:11" ht="32" x14ac:dyDescent="0.2">
      <c r="A34" s="2" t="s">
        <v>244</v>
      </c>
      <c r="B34" s="3">
        <v>37561</v>
      </c>
      <c r="C34" s="2" t="s">
        <v>245</v>
      </c>
      <c r="D34" s="2" t="s">
        <v>246</v>
      </c>
      <c r="E34" s="2" t="s">
        <v>247</v>
      </c>
      <c r="F34" s="2" t="s">
        <v>27</v>
      </c>
      <c r="G34" s="2" t="s">
        <v>243</v>
      </c>
      <c r="H34" s="2" t="s">
        <v>17</v>
      </c>
      <c r="I34" s="2" t="s">
        <v>247</v>
      </c>
      <c r="J34" s="2" t="s">
        <v>19</v>
      </c>
      <c r="K34" s="2" t="s">
        <v>27</v>
      </c>
    </row>
    <row r="35" spans="1:11" ht="80" x14ac:dyDescent="0.2">
      <c r="A35" s="2" t="s">
        <v>249</v>
      </c>
      <c r="B35" s="3">
        <v>39722</v>
      </c>
      <c r="C35" s="2" t="s">
        <v>250</v>
      </c>
      <c r="D35" s="2" t="s">
        <v>251</v>
      </c>
      <c r="E35" s="2" t="s">
        <v>252</v>
      </c>
      <c r="F35" s="2" t="s">
        <v>254</v>
      </c>
      <c r="G35" s="2" t="s">
        <v>248</v>
      </c>
      <c r="H35" s="2" t="s">
        <v>17</v>
      </c>
      <c r="I35" s="2" t="s">
        <v>253</v>
      </c>
      <c r="J35" s="2" t="s">
        <v>127</v>
      </c>
      <c r="K35" s="2" t="s">
        <v>255</v>
      </c>
    </row>
    <row r="36" spans="1:11" ht="32" x14ac:dyDescent="0.2">
      <c r="A36" s="2" t="s">
        <v>257</v>
      </c>
      <c r="B36" s="3">
        <v>42248</v>
      </c>
      <c r="C36" s="2" t="s">
        <v>258</v>
      </c>
      <c r="D36" s="2" t="s">
        <v>259</v>
      </c>
      <c r="E36" s="2" t="s">
        <v>260</v>
      </c>
      <c r="F36" s="2" t="s">
        <v>261</v>
      </c>
      <c r="G36" s="2" t="s">
        <v>256</v>
      </c>
      <c r="H36" s="2" t="s">
        <v>17</v>
      </c>
      <c r="I36" s="2" t="s">
        <v>260</v>
      </c>
      <c r="J36" s="2" t="s">
        <v>19</v>
      </c>
      <c r="K36" s="2" t="s">
        <v>262</v>
      </c>
    </row>
    <row r="37" spans="1:11" ht="64" x14ac:dyDescent="0.2">
      <c r="A37" s="2" t="s">
        <v>264</v>
      </c>
      <c r="B37" s="3">
        <v>30987</v>
      </c>
      <c r="C37" s="2" t="s">
        <v>265</v>
      </c>
      <c r="D37" s="2" t="s">
        <v>266</v>
      </c>
      <c r="E37" s="2" t="s">
        <v>267</v>
      </c>
      <c r="F37" s="2" t="s">
        <v>268</v>
      </c>
      <c r="G37" s="2" t="s">
        <v>263</v>
      </c>
      <c r="H37" s="2" t="s">
        <v>17</v>
      </c>
      <c r="I37" s="2" t="s">
        <v>267</v>
      </c>
      <c r="J37" s="2" t="s">
        <v>19</v>
      </c>
      <c r="K37" s="2" t="s">
        <v>27</v>
      </c>
    </row>
    <row r="38" spans="1:11" ht="32" x14ac:dyDescent="0.2">
      <c r="A38" s="2" t="s">
        <v>270</v>
      </c>
      <c r="B38" s="3">
        <v>28491</v>
      </c>
      <c r="C38" s="2" t="s">
        <v>271</v>
      </c>
      <c r="D38" s="2" t="s">
        <v>272</v>
      </c>
      <c r="E38" s="2" t="s">
        <v>273</v>
      </c>
      <c r="F38" s="2" t="s">
        <v>275</v>
      </c>
      <c r="G38" s="2" t="s">
        <v>269</v>
      </c>
      <c r="H38" s="2" t="s">
        <v>17</v>
      </c>
      <c r="I38" s="2" t="s">
        <v>274</v>
      </c>
      <c r="J38" s="2" t="s">
        <v>19</v>
      </c>
      <c r="K38" s="2" t="s">
        <v>276</v>
      </c>
    </row>
    <row r="39" spans="1:11" ht="64" x14ac:dyDescent="0.2">
      <c r="A39" s="2" t="s">
        <v>278</v>
      </c>
      <c r="B39" s="3">
        <v>42767</v>
      </c>
      <c r="C39" s="2" t="s">
        <v>279</v>
      </c>
      <c r="D39" s="2" t="s">
        <v>280</v>
      </c>
      <c r="E39" s="2" t="s">
        <v>281</v>
      </c>
      <c r="F39" s="2" t="s">
        <v>284</v>
      </c>
      <c r="G39" s="2" t="s">
        <v>277</v>
      </c>
      <c r="H39" s="2" t="s">
        <v>283</v>
      </c>
      <c r="I39" s="2" t="s">
        <v>282</v>
      </c>
      <c r="J39" s="2" t="s">
        <v>19</v>
      </c>
      <c r="K39" s="2" t="s">
        <v>27</v>
      </c>
    </row>
    <row r="40" spans="1:11" ht="48" x14ac:dyDescent="0.2">
      <c r="A40" s="2" t="s">
        <v>286</v>
      </c>
      <c r="B40" s="3">
        <v>33909</v>
      </c>
      <c r="C40" s="2" t="s">
        <v>287</v>
      </c>
      <c r="D40" s="2" t="s">
        <v>288</v>
      </c>
      <c r="E40" s="2" t="s">
        <v>289</v>
      </c>
      <c r="F40" s="2" t="s">
        <v>291</v>
      </c>
      <c r="G40" s="2" t="s">
        <v>285</v>
      </c>
      <c r="H40" s="2" t="s">
        <v>17</v>
      </c>
      <c r="I40" s="2" t="s">
        <v>290</v>
      </c>
      <c r="J40" s="2" t="s">
        <v>19</v>
      </c>
      <c r="K40" s="2" t="s">
        <v>27</v>
      </c>
    </row>
    <row r="41" spans="1:11" ht="80" x14ac:dyDescent="0.2">
      <c r="A41" s="2" t="s">
        <v>293</v>
      </c>
      <c r="B41" s="3">
        <v>34151</v>
      </c>
      <c r="C41" s="2" t="s">
        <v>294</v>
      </c>
      <c r="D41" s="2" t="s">
        <v>295</v>
      </c>
      <c r="E41" s="2" t="s">
        <v>296</v>
      </c>
      <c r="F41" s="2" t="s">
        <v>298</v>
      </c>
      <c r="G41" s="2" t="s">
        <v>292</v>
      </c>
      <c r="H41" s="2" t="s">
        <v>17</v>
      </c>
      <c r="I41" s="2" t="s">
        <v>297</v>
      </c>
      <c r="J41" s="2" t="s">
        <v>19</v>
      </c>
      <c r="K41" s="2" t="s">
        <v>299</v>
      </c>
    </row>
    <row r="42" spans="1:11" ht="48" x14ac:dyDescent="0.2">
      <c r="A42" s="2" t="s">
        <v>301</v>
      </c>
      <c r="B42" s="3">
        <v>39692</v>
      </c>
      <c r="C42" s="2" t="s">
        <v>302</v>
      </c>
      <c r="D42" s="2" t="s">
        <v>303</v>
      </c>
      <c r="E42" s="2" t="s">
        <v>304</v>
      </c>
      <c r="F42" s="2" t="s">
        <v>27</v>
      </c>
      <c r="G42" s="2" t="s">
        <v>300</v>
      </c>
      <c r="H42" s="2" t="s">
        <v>17</v>
      </c>
      <c r="I42" s="2" t="s">
        <v>305</v>
      </c>
      <c r="J42" s="2" t="s">
        <v>19</v>
      </c>
      <c r="K42" s="2" t="s">
        <v>27</v>
      </c>
    </row>
    <row r="43" spans="1:11" ht="80" x14ac:dyDescent="0.2">
      <c r="A43" s="2" t="s">
        <v>307</v>
      </c>
      <c r="B43" s="2">
        <v>2015</v>
      </c>
      <c r="C43" s="2" t="s">
        <v>308</v>
      </c>
      <c r="D43" s="2" t="s">
        <v>309</v>
      </c>
      <c r="E43" s="2" t="s">
        <v>310</v>
      </c>
      <c r="F43" s="2" t="s">
        <v>311</v>
      </c>
      <c r="G43" s="2" t="s">
        <v>306</v>
      </c>
      <c r="H43" s="2" t="s">
        <v>17</v>
      </c>
      <c r="I43" s="2" t="s">
        <v>310</v>
      </c>
      <c r="J43" s="2" t="s">
        <v>19</v>
      </c>
      <c r="K43" s="2" t="s">
        <v>27</v>
      </c>
    </row>
    <row r="44" spans="1:11" ht="48" x14ac:dyDescent="0.2">
      <c r="A44" s="2" t="s">
        <v>313</v>
      </c>
      <c r="B44" s="3">
        <v>38657</v>
      </c>
      <c r="C44" s="2" t="s">
        <v>314</v>
      </c>
      <c r="D44" s="2" t="s">
        <v>315</v>
      </c>
      <c r="E44" s="2" t="s">
        <v>316</v>
      </c>
      <c r="F44" s="2" t="s">
        <v>317</v>
      </c>
      <c r="G44" s="2" t="s">
        <v>312</v>
      </c>
      <c r="H44" s="2" t="s">
        <v>17</v>
      </c>
      <c r="I44" s="2" t="s">
        <v>316</v>
      </c>
      <c r="J44" s="2" t="s">
        <v>19</v>
      </c>
      <c r="K44" s="2" t="s">
        <v>318</v>
      </c>
    </row>
    <row r="45" spans="1:11" ht="32" x14ac:dyDescent="0.2">
      <c r="A45" s="2" t="s">
        <v>320</v>
      </c>
      <c r="B45" s="3">
        <v>31929</v>
      </c>
      <c r="C45" s="2" t="s">
        <v>321</v>
      </c>
      <c r="D45" s="2" t="s">
        <v>322</v>
      </c>
      <c r="E45" s="2" t="s">
        <v>323</v>
      </c>
      <c r="F45" s="2" t="s">
        <v>324</v>
      </c>
      <c r="G45" s="2" t="s">
        <v>319</v>
      </c>
      <c r="H45" s="2" t="s">
        <v>17</v>
      </c>
      <c r="I45" s="2" t="s">
        <v>323</v>
      </c>
      <c r="J45" s="2" t="s">
        <v>19</v>
      </c>
      <c r="K45" s="2" t="s">
        <v>27</v>
      </c>
    </row>
    <row r="46" spans="1:11" ht="48" x14ac:dyDescent="0.2">
      <c r="A46" s="2" t="s">
        <v>326</v>
      </c>
      <c r="B46" s="3">
        <v>40969</v>
      </c>
      <c r="C46" s="2" t="s">
        <v>327</v>
      </c>
      <c r="D46" s="2" t="s">
        <v>328</v>
      </c>
      <c r="E46" s="2" t="s">
        <v>329</v>
      </c>
      <c r="F46" s="2" t="s">
        <v>330</v>
      </c>
      <c r="G46" s="2" t="s">
        <v>325</v>
      </c>
      <c r="H46" s="2" t="s">
        <v>17</v>
      </c>
      <c r="I46" s="2" t="s">
        <v>329</v>
      </c>
      <c r="J46" s="2" t="s">
        <v>19</v>
      </c>
      <c r="K46" s="2" t="s">
        <v>331</v>
      </c>
    </row>
    <row r="47" spans="1:11" ht="96" x14ac:dyDescent="0.2">
      <c r="A47" s="2" t="s">
        <v>333</v>
      </c>
      <c r="B47" s="3">
        <v>38169</v>
      </c>
      <c r="C47" s="2" t="s">
        <v>334</v>
      </c>
      <c r="D47" s="2" t="s">
        <v>335</v>
      </c>
      <c r="E47" s="2" t="s">
        <v>336</v>
      </c>
      <c r="F47" s="2" t="s">
        <v>338</v>
      </c>
      <c r="G47" s="2" t="s">
        <v>332</v>
      </c>
      <c r="H47" s="2" t="s">
        <v>17</v>
      </c>
      <c r="I47" s="2" t="s">
        <v>337</v>
      </c>
      <c r="J47" s="2" t="s">
        <v>19</v>
      </c>
      <c r="K47" s="2" t="s">
        <v>339</v>
      </c>
    </row>
    <row r="48" spans="1:11" s="4" customFormat="1" ht="32" x14ac:dyDescent="0.2">
      <c r="A48" s="4" t="s">
        <v>341</v>
      </c>
      <c r="B48" s="5">
        <v>34001</v>
      </c>
      <c r="C48" s="4" t="s">
        <v>342</v>
      </c>
      <c r="G48" s="4" t="s">
        <v>340</v>
      </c>
      <c r="H48" s="4" t="s">
        <v>227</v>
      </c>
    </row>
    <row r="49" spans="1:11" ht="64" x14ac:dyDescent="0.2">
      <c r="A49" s="2" t="s">
        <v>344</v>
      </c>
      <c r="B49" s="3">
        <v>38473</v>
      </c>
      <c r="C49" s="2" t="s">
        <v>345</v>
      </c>
      <c r="D49" s="2" t="s">
        <v>346</v>
      </c>
      <c r="E49" s="2" t="s">
        <v>347</v>
      </c>
      <c r="F49" s="2" t="s">
        <v>261</v>
      </c>
      <c r="G49" s="2" t="s">
        <v>343</v>
      </c>
      <c r="H49" s="2" t="s">
        <v>17</v>
      </c>
      <c r="I49" s="2" t="s">
        <v>348</v>
      </c>
      <c r="J49" s="2" t="s">
        <v>19</v>
      </c>
      <c r="K49" s="2" t="s">
        <v>349</v>
      </c>
    </row>
    <row r="50" spans="1:11" ht="32" x14ac:dyDescent="0.2">
      <c r="A50" s="2" t="s">
        <v>351</v>
      </c>
      <c r="B50" s="3">
        <v>33239</v>
      </c>
      <c r="C50" s="2" t="s">
        <v>352</v>
      </c>
      <c r="D50" s="2" t="s">
        <v>353</v>
      </c>
      <c r="E50" s="2" t="s">
        <v>354</v>
      </c>
      <c r="F50" s="2" t="s">
        <v>27</v>
      </c>
      <c r="G50" s="2" t="s">
        <v>350</v>
      </c>
      <c r="H50" s="2" t="s">
        <v>17</v>
      </c>
      <c r="I50" s="2" t="s">
        <v>354</v>
      </c>
      <c r="J50" s="2" t="s">
        <v>19</v>
      </c>
      <c r="K50" s="2" t="s">
        <v>27</v>
      </c>
    </row>
    <row r="51" spans="1:11" ht="96" x14ac:dyDescent="0.2">
      <c r="A51" s="2" t="s">
        <v>356</v>
      </c>
      <c r="B51" s="3">
        <v>40210</v>
      </c>
      <c r="C51" s="2" t="s">
        <v>357</v>
      </c>
      <c r="D51" s="2" t="s">
        <v>358</v>
      </c>
      <c r="E51" s="2" t="s">
        <v>359</v>
      </c>
      <c r="F51" s="2" t="s">
        <v>361</v>
      </c>
      <c r="G51" s="2" t="s">
        <v>355</v>
      </c>
      <c r="H51" s="2" t="s">
        <v>17</v>
      </c>
      <c r="I51" s="2" t="s">
        <v>360</v>
      </c>
      <c r="J51" s="2" t="s">
        <v>19</v>
      </c>
      <c r="K51" s="2" t="s">
        <v>362</v>
      </c>
    </row>
    <row r="52" spans="1:11" x14ac:dyDescent="0.2">
      <c r="G52" s="1" t="s">
        <v>363</v>
      </c>
      <c r="H52" s="1">
        <f>COUNTIF(H1:H51, "*Employee*")</f>
        <v>47</v>
      </c>
      <c r="I52" s="2" t="s">
        <v>364</v>
      </c>
      <c r="J52" s="2">
        <f>COUNTIF(J1:J51, "*Yes*")</f>
        <v>2</v>
      </c>
    </row>
    <row r="53" spans="1:11" x14ac:dyDescent="0.2">
      <c r="G53" s="1" t="s">
        <v>365</v>
      </c>
      <c r="H53" s="1">
        <f>COUNTIF(H1:H51, "*National Lab*")</f>
        <v>0</v>
      </c>
      <c r="I53" s="2" t="s">
        <v>366</v>
      </c>
      <c r="J53" s="2">
        <f>COUNTIF(J1:J51, "Yes, National Lab")</f>
        <v>0</v>
      </c>
    </row>
    <row r="54" spans="1:11" x14ac:dyDescent="0.2">
      <c r="G54" s="1" t="s">
        <v>367</v>
      </c>
      <c r="H54" s="1">
        <f>COUNTIF(H1:H51, "*Contractor*")</f>
        <v>0</v>
      </c>
    </row>
    <row r="55" spans="1:11" ht="32" x14ac:dyDescent="0.2">
      <c r="G55" s="1" t="s">
        <v>368</v>
      </c>
      <c r="H55" s="1">
        <f>COUNTIF(H1:H51, "False Positive; Search Rerun")</f>
        <v>0</v>
      </c>
    </row>
    <row r="56" spans="1:11" ht="32" x14ac:dyDescent="0.2">
      <c r="G56" s="1" t="s">
        <v>369</v>
      </c>
      <c r="H56" s="1">
        <f>COUNTIF(H1:H51, "False Positive")</f>
        <v>1</v>
      </c>
    </row>
    <row r="57" spans="1:11" x14ac:dyDescent="0.2">
      <c r="G57" s="1" t="s">
        <v>370</v>
      </c>
      <c r="H57" s="1">
        <f>COUNTIF(H1:H51, "Unsure")</f>
        <v>0</v>
      </c>
    </row>
    <row r="58" spans="1:11" x14ac:dyDescent="0.2">
      <c r="G58" s="2" t="s">
        <v>371</v>
      </c>
      <c r="H58" s="2">
        <f>COUNTIF(H1:H51, "*Couldn't*")</f>
        <v>0</v>
      </c>
    </row>
    <row r="59" spans="1:11" ht="32" x14ac:dyDescent="0.2">
      <c r="G59" s="2" t="s">
        <v>372</v>
      </c>
      <c r="H59" s="2">
        <f>COUNTIF(H1:H51, "No access")</f>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2017-07-18T19:23:57Z</dcterms:created>
  <dcterms:modified xsi:type="dcterms:W3CDTF">2017-07-18T21:01:14Z</dcterms:modified>
</cp:coreProperties>
</file>