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TVAAudit/"/>
    </mc:Choice>
  </mc:AlternateContent>
  <bookViews>
    <workbookView xWindow="40" yWindow="860" windowWidth="24820" windowHeight="1296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<sst xmlns="http://schemas.openxmlformats.org/spreadsheetml/2006/main" count="474" uniqueCount="326">
  <si>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</si>
  <si>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</si>
  <si>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</si>
  <si>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</si>
  <si>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</si>
  <si>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</si>
  <si>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</si>
  <si>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</si>
  <si>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</si>
  <si>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</si>
  <si>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</si>
  <si>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</si>
  <si>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10.1023/B:JOFE.0000036408.11067.cd</t>
  </si>
  <si>
    <t>Journal of Fusion Energy
June 2003, Volume 22, Issue 2, pp 93–126</t>
  </si>
  <si>
    <t>A Review of the U.S. Department of Energy's Inertial Fusion Energy Program</t>
  </si>
  <si>
    <t>Rulon Linford 1
Riccardo Betti 2
Jill Dahlburg 3
James Asay 4
Michael Campbell 5
Phillip Colella 6
Jeffrey Freidberg 7
Jeremy Goodman 8
David Hammer 9
Joseph Hoagland 10
Steve Jardin 11
John Lindl 12
Grant Logan 6
Keith Matzen 13
Gerald Navratil 14
Arthur Nobile 15
John Sethian 3
John Sheffield 16
Mark Tillack 17
Jon Weisheit 15</t>
  </si>
  <si>
    <t>1.University of CaliforniaU.S.A
2.University of RochesterU.S.A
3.Naval Research LaboratoryU.S.A
4.Washington State UniversityU.S.A
5.General AtomicsU.S.A
6.Lawrence Berkeley National LaboratoryU.S.A
7.Massachusetts Institute of TechnologyU.S.A
8.Princeton UniversityU.S.A
9.Cornell UniversityU.S.A
10.Tennessee Valley AuthorityU.S.A
11.Princeton Plasma Physics LaboratoryU.S.A
12.Lawrence Livermore National LaboratoryU.S.A
13.Sandia National LaboratoryU.S.A
14.Columbia UniversityU.S.A
15.Los Alamos National LaboratoryU.S.A
16.University of Tennessee, KnoxvilleU.S.A
17.University of CaliforniaSan Diego
18.Livermore</t>
  </si>
  <si>
    <t>3.Naval Research LaboratoryU.S.A
6.Lawrence Berkeley National LaboratoryU.S.A
10.Tennessee Valley AuthorityU.S.A
11.Princeton Plasma Physics LaboratoryU.S.A
12.Lawrence Livermore National LaboratoryU.S.A
13.Sandia National LaboratoryU.S.A
15.Los Alamos National LaboratoryU.S.A</t>
  </si>
  <si>
    <t xml:space="preserve"> Employee; National Lab</t>
  </si>
  <si>
    <t>© 2004 Plenum Publishing Corporation</t>
  </si>
  <si>
    <t>No</t>
  </si>
  <si>
    <t>N/A</t>
  </si>
  <si>
    <t>10.1097/00010694-197809000-00005</t>
  </si>
  <si>
    <t>Soil Science Vol. 126 No. 3</t>
  </si>
  <si>
    <t>Magnesium Uptake From Exchangeable and Nonexchangeable Sources in Soils as Measured by Intensice Cropping</t>
  </si>
  <si>
    <t>1) Department of Crop and Soil Sciences, Mischagan State University;
2) Tennesse Valley Authority</t>
  </si>
  <si>
    <t>1) D. R. Christenson; 2) E. C. Doll</t>
  </si>
  <si>
    <t>2) Tennesse Valley Authority</t>
  </si>
  <si>
    <t>Employee</t>
  </si>
  <si>
    <t>© 1978 bu The Williams &amp; Wilkins Co.</t>
  </si>
  <si>
    <t>10.1016/0269-7491(88)90040-1</t>
  </si>
  <si>
    <t>Environmental Pollution
Volume 53, Issues 1–4, 1988, Pages 273-284</t>
  </si>
  <si>
    <t>Crop loss due to ambient ozone in the Tennessee valley</t>
  </si>
  <si>
    <t>1) Patricia F Brewer, William J. Parkhurst, Timothy K Meeks</t>
  </si>
  <si>
    <t>1) Tennessee Valley Authority, Chattanooga, Tennessee, USA</t>
  </si>
  <si>
    <t>© 1988 Elsevier Science Publishers</t>
  </si>
  <si>
    <t>This analysis was jointly funded by TVA's Office of Power, Regional Air Quality Management Program, and National Fertilizer Development Center. The authors wish to thank all the NCLAN staffwho contributed to the models used in this analysis and, in particular: A. S. Heagle, W. W. Heck, H. E. Heggestad, L. W. Kress, and P. J. Temple, site directors; V. M. Lesser, J. O. Rawlings, and S. E. Spruill, statisticians; and R. J. Philbeck, agricultural engineer. Special appreciation is also extended to R. Zahner for providing data files for Palmer Drought Severity Indices, to J. Shinbaum for graphic preparation, and to F. C. Thornton for critical review.</t>
  </si>
  <si>
    <t>10.1029/98JD00320</t>
  </si>
  <si>
    <t>Journal of Geophysical Research: Atmospheres (1984–2012) &gt; Vol 103 Issue D17</t>
  </si>
  <si>
    <t>Sequential oxidation products from tropospheric isoprene chemistry: MACR and MPAN at a NO x -rich forest environment in the southeastern United States</t>
  </si>
  <si>
    <t>G.. Nouaime, 1 S. B. Bertman, 1 C. Seaver, 1 D. Elyea, 1 H. Huang, 1 P. B. Shepson, 2 T. K. Starn, 2,3 D. D. Riemer, 4 R. G. Zika, 4 and K. Olszyna 5</t>
  </si>
  <si>
    <t>1 Chemistry Department, Western Michigan University, Kalamazoo. 
2 Departments of Chemistry and Earth and Atmospheric Sciences, Purdue University, West Lafayette, Indiana
3 Now at Department of Chemistry, West Chester University, West Chester, Pennsylvania 
4 Rosenstiel School of Marine and Atmospheric Science, University of Miami, Miami, Florida 
5 Atmospheric Sciences Department, Tennessee Valley Authority, Muscle Shoals, AL,  35660</t>
  </si>
  <si>
    <t>5 Atmospheric Sciences Department, Tennessee Valley Authority, Muscle Shoals, AL,  35660</t>
  </si>
  <si>
    <t>Copyright 1998 by the American Geophysical Union.</t>
  </si>
  <si>
    <t>Peroxyacyl nitrates measurement was supported by  the  US  EPA  through a  subcontract with  Georgia  Institute of Technology, and was part of  the Southern Oxidants Study (SOS),  a collaborative effort  between university, government, and  private industry to improve scientific understanding of  the accumulation and effects of photochemical oxidants in the southeastern United States. We are grateful to Jim Roberts for use of instrumentation</t>
  </si>
  <si>
    <t>10.1109/PES.2009.5275209</t>
  </si>
  <si>
    <t>Power &amp; Energy Society General Meeting, 2009. PES '09. IEEE</t>
  </si>
  <si>
    <t>Oscillation monitoring system using synchrophasors</t>
  </si>
  <si>
    <t>1) Guoping Liu, Vaithianathan Mani Venkatasubramanian; 2) James Ritchie Carroll</t>
  </si>
  <si>
    <t>1) School of Electrical Engineering and Computer Science, WSU, Pullman, WA;
2) Power System Operations, Tennessee Valley Authority, Chattanooga, TN</t>
  </si>
  <si>
    <t>2) Power System Operations, Tennessee Valley Authority, Chattanooga, TN</t>
  </si>
  <si>
    <t>©2009 IEEE</t>
  </si>
  <si>
    <t xml:space="preserve">The authors gratefully aknowledge funding from Power System Engineering Research Center (PSERC), Tennessee Valley Authority (TVA), Entergy, Bonneville Power Administration (BPA), US Department of Energy, and Consortium for Electric Reliability Technology Solutions (CERTS). The authors thank Lisa Beard, Gary Kobet and Ryan Zuo at TVA, and Qiang Zhang at WSU for their help with the OMS implementation at TVA. </t>
  </si>
  <si>
    <t>10.1097/00010694-199308000-00002</t>
  </si>
  <si>
    <t>Soil science Volume: 156 Issue: 2</t>
  </si>
  <si>
    <t>EFFECTS OF ALUMINUM AND PHOSPHATE CONCENTRATIONS AND ACIDITY ON THE CRYSTALLIZATION OF VARISCITE AT 90°C</t>
  </si>
  <si>
    <t>1) Pa Ho Hsu; 2) Frank Sikora</t>
  </si>
  <si>
    <t>1) State Univ. of New Jersey;
2) Tennessee Valley Authority</t>
  </si>
  <si>
    <t>2) Tennessee Valley Authority</t>
  </si>
  <si>
    <t>The research was supported by the TVA Cooperative Research Program and by the New Jersey State Funds.</t>
  </si>
  <si>
    <t>© 1993 by Williams &amp; Wilkins</t>
  </si>
  <si>
    <t>10.1021/ie00049a040</t>
  </si>
  <si>
    <t>Ind. Eng. Chem. Res., 1991, 30 (1), pp 259–264</t>
  </si>
  <si>
    <t>Low-pressure nitrogen suspensions</t>
  </si>
  <si>
    <t>1) Terry W. Motes, Lawrence C. Faulkner, and Charles A. Hodge</t>
  </si>
  <si>
    <t xml:space="preserve">1) Chemical Development Department, National Fertilizer &amp; Environmental Research Center, Tennessee Valley Authority, Muscle Shoals, Alabama 35660-1010 </t>
  </si>
  <si>
    <t xml:space="preserve">This article not subject to US. Copyright. Published 1991 by the American Chemical Society </t>
  </si>
  <si>
    <t>10.1007/BF01051172</t>
  </si>
  <si>
    <t>Fertilizer research
November 1992, Volume 33, Issue 2, pp 177–185</t>
  </si>
  <si>
    <t>Solar evaporation of aqueous wastes from fertilizers/ag-chemical dealerships</t>
  </si>
  <si>
    <t>Doris H. Ash 1
David G. Salladay 1
Verrill M. Norwood 1
Gerald R. Guinn 2</t>
  </si>
  <si>
    <t>1.Tennessee Valley AuthorityNational Fertilizer and Environmental Research CenterMuscle ShoalsUSA
2.Alabama Solar Energy CenterUniversity of Alabama at HuntsvilleHuntsvilleUSA</t>
  </si>
  <si>
    <t>1.Tennessee Valley AuthorityNational Fertilizer and Environmental Research CenterMuscle ShoalsUSA</t>
  </si>
  <si>
    <t>© Kluwer Academic Publishers 1992</t>
  </si>
  <si>
    <t>10.1021/ic50159a015</t>
  </si>
  <si>
    <t>Inorg. Chem., 1976, 15 (5), pp 1055–1059</t>
  </si>
  <si>
    <t>Ammoniated phosphonitrilic amides, imides, and nitrides. I. The equilibrium 4NH3(g) + 2P(r) = 2PN2H(s) + 5H2(g)</t>
  </si>
  <si>
    <t>Jack M. Sullivan</t>
  </si>
  <si>
    <t xml:space="preserve">1) Division of Chemical Development, Tennessee Valley Authority, Muscle Shoals, Alabama 35660 </t>
  </si>
  <si>
    <t>10.1109/MPER.1984.5525494</t>
  </si>
  <si>
    <t>IEEE Power Engineering Review
Year: 1984, Volume: PER-4, Issue: 2</t>
  </si>
  <si>
    <t>Transfer-Trip Relaying Over a Digitally Multiplexed Fiber Optic Link</t>
  </si>
  <si>
    <t>R. E. Bratton</t>
  </si>
  <si>
    <t>Tennessee Valley Authority, Chattanooga, TN</t>
  </si>
  <si>
    <t>10.1111/j.1745-6584.1980.tb03369.x</t>
  </si>
  <si>
    <t>Groundwater &gt; Vol 18 Issue 1</t>
  </si>
  <si>
    <t>Ground-Water Salinity Problems Related to Irrigation in the Colorado River Basin</t>
  </si>
  <si>
    <t>Mohamed T. El-Ashry</t>
  </si>
  <si>
    <t>Director, Environmental Quality Staff, Office of Natural Resources, Tennessee Valley Authority, Norris, Tennessee 37828.</t>
  </si>
  <si>
    <t>This paper is based on research conducted while the author was a Staff Scientist with the Environmental Defense Fund in Denver, Colorado.</t>
  </si>
  <si>
    <t>10.1109/TPAS.1980.319839</t>
  </si>
  <si>
    <t>IEEE Transactions on Power Apparatus and Systems
Year: 1980, Volume: PAS-99, Issue: 5</t>
  </si>
  <si>
    <t>Design Process and Philosophy of TVA'S Latest Advance Control Room Complex</t>
  </si>
  <si>
    <t>1) G. R. Owens, D. W. Masters</t>
  </si>
  <si>
    <t>1) Tennessee Valley Authority</t>
  </si>
  <si>
    <t>© 1980 IEEE</t>
  </si>
  <si>
    <t>10.1107/S0021889874010120</t>
  </si>
  <si>
    <t>JOURNAL OF APPLIED CRYSTALLOGRAPHY
Volume 7, Issue 4, August 1974, Pages: 446–447</t>
  </si>
  <si>
    <t>Crystal data for phosphonitrilic hexaamide monohydrate</t>
  </si>
  <si>
    <t>1) K. R. Waerstad and G. H. McClellan</t>
  </si>
  <si>
    <t>1) Division of Chemical Development,  Tennessee  Valley Authority,  Muscle Shoals, Alabama 35660, U.S.A.</t>
  </si>
  <si>
    <t>10.1021/je00025a022</t>
  </si>
  <si>
    <t>J. Chem. Eng. Data, 1981, 26 (3), pp 295–300</t>
  </si>
  <si>
    <t>Vapor pressure in the system acetone-phosphoric acid-water</t>
  </si>
  <si>
    <t xml:space="preserve">1) Yong K. Klm, Henry K. Walters, and John D. Hatfleld </t>
  </si>
  <si>
    <t xml:space="preserve">1) Division of Chemical Development, National Fertilizer Development Center, Tennessee Valley Authority, Muscle Shoals, Alabama 35660 </t>
  </si>
  <si>
    <t xml:space="preserve">This article not subject to US. Copyright. Published 1981 by the American Chemical Society </t>
  </si>
  <si>
    <t>10.1016/0951-8320(91)90024-2</t>
  </si>
  <si>
    <t>Reliability engineering &amp; system safety</t>
  </si>
  <si>
    <t>A critical analysis of appendix R modification at the Browns Ferry nuclear plant</t>
  </si>
  <si>
    <t>No Access</t>
  </si>
  <si>
    <t>10.1175/1520-0450(1996)035&lt;2105:MPTDHO&gt;2.0.CO;2</t>
  </si>
  <si>
    <t>Journal of Applied Meteorology. Nov96, Vol. 35 Issue 11, p2105</t>
  </si>
  <si>
    <t>Modeling pollutant transport during high-ozone episodes in the southern Appalachian Mountains.</t>
  </si>
  <si>
    <t>1) Mueller, Stephen F.; 2) Song, Aaron</t>
  </si>
  <si>
    <t>1) Tennessee Valley Authority;
2) Univ. of Alabama, Huntsville</t>
  </si>
  <si>
    <t>1) Tennessee Valley Authority;</t>
  </si>
  <si>
    <t>This work was supported in part by appropriated and Research &amp; Technology Development environmental research funds of the TVA.</t>
  </si>
  <si>
    <t>10.1109/TPWRD.2006.887103</t>
  </si>
  <si>
    <t>IEEE Transactions on Power Delivery
Year: 2007, Volume: 22, Issue: 1</t>
  </si>
  <si>
    <t>A Distributed Static Series Compensator System for Realizing Active Power Flow Control on Existing Power Lines</t>
  </si>
  <si>
    <t>1) D. M. Divan; 2) W. E. Brumsickle, R. S. Schneider, and B. Kranz; 3) R. Gascoigne; 4) D. T. Bradshaw; 5) M. R. Ingram and I. S. Grant</t>
  </si>
  <si>
    <t>1)  Soft Switching Technologies, Middleton, WI 53562 USA. He is now with the Georgia Institute of Technology, Atlanta, GA 30332;
2) Soft Switching Technologies, Middleton, WI 56562 USA;
3) Soft Switching Technologies, Middleton, WI 53562, USA. He is now a Consultant in Madison, WI 53711 USA;
4) Tennessee Valley Authority, Chattanooga, TN 37402, USA. He is now with Electrivation, Chattanooga, TN 37416 USA;
5) Tennessee Valley Authority, Chattanooga, TN 37402 USA</t>
  </si>
  <si>
    <t>4) Tennessee Valley Authority, Chattanooga, TN 37402, USA. He is now with Electrivation, Chattanooga, TN 37416 USA;
5) Tennessee Valley Authority, Chattanooga, TN 37402 USA</t>
  </si>
  <si>
    <t>© 2007 IEEE</t>
  </si>
  <si>
    <t>The authors acknowledge the contributions of Rick Mills in his work on the DSSC prototype packaging.</t>
  </si>
  <si>
    <t>10.1007/BF02920294</t>
  </si>
  <si>
    <t>Applied Biochemistry and Biotechnology
March 1990, Volume 24, Issue 1, pp 773–783</t>
  </si>
  <si>
    <t>An evaluation of two acid Hydrolysis processes for the conversion of cellulosic feedstocks to Ethanol and other chemicals</t>
  </si>
  <si>
    <t>Russell O. Lambert 1
Millicent R. Moore-Bulls 1
John W. Barrier 1</t>
  </si>
  <si>
    <t>1.Biomass DepartmentTennessee Valley Authority, Muscle SchoalsAL</t>
  </si>
  <si>
    <t>© 1990 by The Humana Press Inc</t>
  </si>
  <si>
    <t>10.1111/j.1469-8137.1993.tb03889.x</t>
  </si>
  <si>
    <t>The New Phytologist
Vol. 125, No. 2 (Oct., 1993), pp. 373-379</t>
  </si>
  <si>
    <t>A Comparison of Sensitivity to Ozone in Seedlings and Trees of Quercus rubra L.</t>
  </si>
  <si>
    <t>1) L. J. SAMUELSON AND G. S. EDWARDS</t>
  </si>
  <si>
    <t>1)  Tennessee Valley Authority, TVA Forestry Building, Norris, TN 37828, USA</t>
  </si>
  <si>
    <t>Funding for this project was provided by the Tennessee Valley Authority and the Electrical Power Research Institute. This research was supported in part by an appointment to the Postgraduate Research Program ad- ministered by Oak Ridge Associated Universities through an interagency agreement between the U.S. Department of Energy and TVA. The authors are grateful to J. M. Kelly for project development, P. A. Mays for field and laboratory assistance, and J. J. Beauchamp and C. L.  Wylie for statistical anlaysis and data management.</t>
  </si>
  <si>
    <t>10.1016/S1352-2310(96)00155-0</t>
  </si>
  <si>
    <t>Atmospheric Environment
Volume 31, Issue 1, January 1997, Pages 27-43</t>
  </si>
  <si>
    <t>Evaluation of the condensed carbon bond (CB-IV) mechanism against smog chamber data at low VOC and NOx concentrations</t>
  </si>
  <si>
    <t>1) R.Simonaitis, J.F.Meagher, E.M.Bailey</t>
  </si>
  <si>
    <t>1) Atmospheric Sciences, Tennessee Valley Authority, Muscle Shoals, AI 35661, U.S.A.</t>
  </si>
  <si>
    <t xml:space="preserve">Published by Elsevier Science Ltd </t>
  </si>
  <si>
    <t xml:space="preserve">We express our appreciation to Dr Marcia C. Dodge of the U.S. Environmental Protection Agency for her assistance in the planning of the program described in this paper. We thank Dr Tad E. Kleindienst of ManTech Environmental Technology, Inc. for bringing to our attention their work showing that commercially available fluorescent lamps can simulate solar radiation in the 290-360 nm region. We thank Professor Tom Murray of the University of North Alabama for preparing and analyzing the DNPH cartridges. We thank Professor Harvey Jeffries and Dr Kenneth Sexton of the University of North Carolina for providing us with a sample of their synthetic urban hydrocarbon mixture. We also thank Professor Jeffries for a copy of Tom Fister’s Thesis. Finally, we thank Jon’ W. Fritts and Barbara E. Fowler for their assistance with the experiments and to Ray Valente for writing the Campbell datalogger program. Although the research described in this article has been funded in part by the United States Environmental Protection Agency through Interagency Agreement DW649336024 to the Tennessee Valley Authority, it has not been subjected to Agency review and therefore does not necessarily reflect the views of the Agency and no official endorsement should be inferred. </t>
  </si>
  <si>
    <t>10.1109/TDC.2001.971405</t>
  </si>
  <si>
    <t>2001 IEEE/PES Transmission and Distribution Conference and Exposition. Developing New Perspectives (Cat. No.01CH37294)</t>
  </si>
  <si>
    <t>Electric utility considerations for circuit breaker monitoring</t>
  </si>
  <si>
    <t xml:space="preserve"> 
J.H. Nelson</t>
  </si>
  <si>
    <t>Substation Projects Group, Tennessee Valley Authority, Chattanooga, TN, USA</t>
  </si>
  <si>
    <t>©  2001 IEEE</t>
  </si>
  <si>
    <t>10.1109/TCE.1956.6372440</t>
  </si>
  <si>
    <t>Transactions of the American Institute of Electrical Engineers, Part I: Communication and Electronics
Year: 1956, Volume: 74, Issue: 6</t>
  </si>
  <si>
    <t>Report of dielectric tests on a large hydrogenerator</t>
  </si>
  <si>
    <t>1) C. A. Duke; 2) C. W. Ross; 3) J. S. Johnson</t>
  </si>
  <si>
    <t>1) Tennessee Valley Authority, Chattanooga, Tenn.;
2) James G. Biddle Company, Philadelphia, Pa;
3) Westinghouse Electric Corporation, East Pittsburgh, Pa.</t>
  </si>
  <si>
    <t>1) Tennessee Valley Authority, Chattanooga, Tenn.;</t>
  </si>
  <si>
    <t>10.1109/PSCE.2009.4840128</t>
  </si>
  <si>
    <t>2009 IEEE/PES Power Systems Conference and Exposition</t>
  </si>
  <si>
    <t>Wide-area measurements of three nOrth America interconnections at distribution level</t>
  </si>
  <si>
    <t>1) Jingyuan Dong, Tao Xia, Yingchen Zhang, Lei Wang and Yilu Liu; 2) Lisa Beard ; 3) Terry Bilke</t>
  </si>
  <si>
    <t xml:space="preserve">1) Department of Electrical and Computer Engineering, Virginia Polytechnic Institute and State University, Blacksburg, VA 24061 USA;
2) Tennessee Valley Authority (TVA), Chattanooga, TN 37402 USA;
3) Midwest ISO. </t>
  </si>
  <si>
    <t>2) Tennessee Valley Authority (TVA), Chattanooga, TN 37402 USA;</t>
  </si>
  <si>
    <t>The FNET effort has been supported in part by NSF, TVA, EPRI, ABB, DOE, Midwest ISO, PSRC and Virginia Tech.</t>
  </si>
  <si>
    <t>10.1016/(ASCE)1084-0699(2003)8:4(181)</t>
  </si>
  <si>
    <t>Couldn't Locate</t>
  </si>
  <si>
    <t>10.1021/i300020a028</t>
  </si>
  <si>
    <t>Industrial &amp; engineering chemistry product research and development</t>
  </si>
  <si>
    <t>Compatibility of the nitrification inhibitors dicyandiamide and thiourea with anhydrous authority and muscle ammonia</t>
  </si>
  <si>
    <t>10.1029/97JD01567</t>
  </si>
  <si>
    <t>Journal of Geophysical Research: Atmospheres (1984–2012) &gt; Vol 102 Issue D17</t>
  </si>
  <si>
    <t>NO emissions from soils in the southeastern United States</t>
  </si>
  <si>
    <t xml:space="preserve">1) Frank C. Thornton, Paul A. Pier, and Ralph J. Valente </t>
  </si>
  <si>
    <t xml:space="preserve">1) Tennessee Valley Authority, Muscle Shoals, Alabama </t>
  </si>
  <si>
    <t xml:space="preserve">Copyright 1997 by the American Geophysical Union. </t>
  </si>
  <si>
    <t>We wish to thank TVA  Research Technology and Development for support of this project. We also wish to thank the numerous individuals who have kindly allowed us access to their prop- erty and use of  support facilities during the collection of  the data presented. These individuals include David Parr, Giles county, TN; Normie W. Buerhring and Crofton Sloan, North Mississippi Research and Extension Center, Pontotoc, MS; Greg Hoyt and Bernie Graham, Mountain Horticulture Crops Research Station, Fletcher, NC;  Bill Pullen, Town Creek, AL;  and Jim Brown, Don Tyler, and Janet Gib- son, West Tennessee Agricultural Experiment Station, Jackson, TN. The authors also acknowledge the assistance of Charlie McDuffie Jr. who assisted in making many of the measurements used in this manu- script.</t>
  </si>
  <si>
    <t>10.1109/TPAS.1963.291475</t>
  </si>
  <si>
    <t>IEEE Transactions on Power Apparatus and Systems
Year: 1963, Volume: 82, Issue: 69</t>
  </si>
  <si>
    <t>Design Criteria for Integral Web and Universal Angle Buses</t>
  </si>
  <si>
    <t>1) R. M. Milton, R. C. St. Clair, G. M. Wilhoite</t>
  </si>
  <si>
    <t>10.1577/T01-076</t>
  </si>
  <si>
    <t>Transactions of the American Fisheries Society 
Volume 132, 2003 - Issue 4</t>
  </si>
  <si>
    <t>Development of a Multimetric Index for Assessing the Biological Condition of the Ohio River</t>
  </si>
  <si>
    <t>1) THOMAS P. SIMON, JEFFREY A. THOMAS; 2) FRANK H. MCCORMICK; 3) PAUL L. ANGERMEIER; 4) JEFFREY E. DESHON; 5) CHRIS O. YODER; 6) RANDALL E. SANDERS; 7) WILLIAM D. PEARSON; 8) GARY D. HICKMAN; 9) ROBIN J. REASH</t>
  </si>
  <si>
    <t>1) Ohio River Valley Water Sanitation Commission, 5735 Kellogg Avenue, Cincinnati, Ohio 45228, USA;
2) U.S. Fish and Wildlife Service, 620 South Walker Street, Bloomington, Indiana 47403-2121, USA;
3) U.S. Environmental Protection Agency, 26 West Martin Luther King Drive, Cincinnati, Ohio 45268, USA;
4) U.S. Geological Survey, Virginia Cooperative Fish and Wildlife Research Unit, Virginia Polytechnic Institute and State University, Blacksburg, Virginia 24061-0321, USA;
5) Ohio Environmental Protection Agency, Ecological Assessment Unit, 4675 Homer Ohio Lane, Groveport, Ohio 43125, USA;
6) Midwest Biodiversity Institute and Center for Applied Bioassessment and Biocriteria, Post Office Box 2156, Columbus, Ohio 43221-0561, USA;
7) Ohio Department of Natural Resources, Division of Wildlife, 1840 Belcher Drive, Columbus, Ohio 43224, USA;
8) University of Louisville, Department of Biology, Louisville, Kentucky 40292, USA;
9) Tennessee Valley Authority, 17 Ridgeway Road, Norris, Tennessee 37828, USA</t>
  </si>
  <si>
    <t>2) U.S. Fish and Wildlife Service, 620 South Walker Street, Bloomington, Indiana 47403-2121, USA;
3) U.S. Environmental Protection Agency, 26 West Martin Luther King Drive, Cincinnati, Ohio 45268, USA;
4) U.S. Geological Survey, Virginia Cooperative Fish and Wildlife Research Unit, Virginia Polytechnic Institute and State University, Blacksburg, Virginia 24061-0321, USA;
9) Tennessee Valley Authority, 17 Ridgeway Road, Norris, Tennessee 37828, USA</t>
  </si>
  <si>
    <t>© Copyright by the American Fisheries Society 2003</t>
  </si>
  <si>
    <t>This work was supported by the Ohio River Valley Water Sanitation Commission (ORSANCO) and represents the combined efforts of numerous state and federal agencies. We appreciate the assistance of ORSANCO field crews in the collection of data especially M. Wooten, F. Borsuk, D. Boggs, R. Ovies, R. Row, and J. Hawkes. Each provided valuable contributions towards the development of this manuscript. The manuscript also benefited from comments by three anonymous reviewers. This manuscript has been subjected to review by USEPA and approved for publication. Approval does not signify that the contents reflect the views of the USEPA, USGS, Tennessee Valley Authority, or USFWS, nor does mention of trade names or commercial products constitute endorsement or recommendation for use.</t>
  </si>
  <si>
    <t>10.1021/es001197y</t>
  </si>
  <si>
    <t>Environ. Sci. Technol., 2000, 34 (24), pp 5097–5105</t>
  </si>
  <si>
    <t>Toxaphene, Chlordane, and Other Organochlorine Pesticides in Alabama Air</t>
  </si>
  <si>
    <t>Liisa M. M. Jantunen ,† Terry F. Bidleman ,† Tom Harner ,† and William J. Parkhurst ‡</t>
  </si>
  <si>
    <t>† Meteorological Service of Canada, ARQP.
‡ Tennessee Valley Authority.</t>
  </si>
  <si>
    <t>‡ Tennessee Valley Authority.</t>
  </si>
  <si>
    <t>©  2000 American Chemical Society</t>
  </si>
  <si>
    <t>10.1109/AIEEPAS.1956.4499375</t>
  </si>
  <si>
    <t>Transactions of the American Institute of Electrical Engineers. Part III: Power Apparatus and Systems
Year: 1956, Volume: 75, Issue: 3</t>
  </si>
  <si>
    <t>Pump/Turbine Unit 2 Addition at TVA Hiwassee Hydro Plant</t>
  </si>
  <si>
    <t>1) L. R. Sellers, J. E. Kirkland</t>
  </si>
  <si>
    <t>1) Tennessee Valley Authority, Knoxville, Tenn.</t>
  </si>
  <si>
    <t>10.1080/01904168609363508</t>
  </si>
  <si>
    <t>Journal of Plant Nutrition 
Volume 9, 1986 - Issue 3-7: Iron Nutrition and Interactions in Plants</t>
  </si>
  <si>
    <t>Future iron research needs</t>
  </si>
  <si>
    <t>J.J. Mortvedt</t>
  </si>
  <si>
    <t>Tennessee Valley Authority, Knoxville, Tenn.</t>
  </si>
  <si>
    <t xml:space="preserve">Copyright © 1986 by Marcel Dekker, Inc. </t>
  </si>
  <si>
    <t>10.1111/j.1749-6632.1994.tb47412.x</t>
  </si>
  <si>
    <t>Annals of the New York Academy of Sciences &gt; Vol 721</t>
  </si>
  <si>
    <t>Molecular Diagnostics for Polychlorinated Biphenyl Degradation in Contaminated Soils</t>
  </si>
  <si>
    <t>A. C. LAYTON 1, C. A. LAJOIE 1, J. P. EASTER 1, R. JERNIGAN 1, M. J. BECK 2 andG. S. SAYLER 1</t>
  </si>
  <si>
    <t>1 The University of Tennessee, Knoxville Center for Environmental Biotechnology Knoxville, Tennessee 37932–2567
2 Tennessee Valley Authority CEB 5C Muscle Shoals, Alabama 35660–1010</t>
  </si>
  <si>
    <t>2 Tennessee Valley Authority CEB 5C Muscle Shoals, Alabama 35660–1010</t>
  </si>
  <si>
    <t>This research was funded by Electric Power Research Grant #RP2879–23.</t>
  </si>
  <si>
    <t>10.1021/es00140a003</t>
  </si>
  <si>
    <t>Environ. Sci. Technol., 1985, 19 (10), pp 894–901</t>
  </si>
  <si>
    <t>Sorbents for fluidized-bed combustion</t>
  </si>
  <si>
    <t>1) Elmer J. Badin; 2) George C. Frazier</t>
  </si>
  <si>
    <t xml:space="preserve">1) Tennessee Valley Authority, Chananooga, Tenn. 37401;
2) University of Tennessee, Knoxville. Tenn. 37996 </t>
  </si>
  <si>
    <t>1) Tennessee Valley Authority, Chananooga, Tenn. 37401;</t>
  </si>
  <si>
    <t>© 1985 American Chemical Society</t>
  </si>
  <si>
    <t>This work was carried out under Contract TV49235A by the Tennessee Valley Authority. Division of Energy Demonstrations and Technology (Chattanooga, Tenn.), with the University of Tennessee (Knoxville).</t>
  </si>
  <si>
    <t>10.1109/PES.2008.4596411</t>
  </si>
  <si>
    <t>2008 IEEE Power and Energy Society General Meeting - Conversion and Delivery of Electrical Energy in the 21st Century</t>
  </si>
  <si>
    <t>The electric power industry and climate change: U.S. research needs</t>
  </si>
  <si>
    <t>1) Lisa Beard; 2) Judith Cardell; 3) Ian Dobson; 4) Ward Jewell; 5) Mladen Kezunovic; 6) Tom Overbye; 7) P. K. Sen; 8) Daniel Tylavsky; 9) Floyd Galvan; 10) David Hawkins</t>
  </si>
  <si>
    <t>1) Tennessee Valley Authority, USA;</t>
  </si>
  <si>
    <t>1) Tennessee Valley Authority, USA;
2) Smith College, USA;
3) University of Wisconsin, USA;
4) Wichita State University, USA;
5) Texas A&amp;M University, USA;
6) University of Illinois at Urbana-Champaign, USA;
7) Colorado School of Mines, USA;
8) Arizona State University, USA;
9) Entergy Corporation, USA;
10) California ISO, USA</t>
  </si>
  <si>
    <t>©2008 IEEE.</t>
  </si>
  <si>
    <t xml:space="preserve">This work was supported by the Power Systems Engineering Research Center and the Tennessee Valley Authority. </t>
  </si>
  <si>
    <t>10.2307/2424277</t>
  </si>
  <si>
    <t>The American Midland Naturalist
Vol. 90, No. 1 (Jul., 1973), pp. 177-185</t>
  </si>
  <si>
    <t>Seasonal Fluctuations of Aquatic Macroinvertebrates in Oakwood Bottoms Greentree Reservoir</t>
  </si>
  <si>
    <t>1)  WAYNE A. HUBERT; 2)  JOHN N. KRULL</t>
  </si>
  <si>
    <t>1)  Tennessee Valley Authority, Norris, Tennessee, 37902;
2) Department of Biology, Central Michigan University, Mt. Pleasant 48858</t>
  </si>
  <si>
    <t>1)  Tennessee Valley Authority, Norris, Tennessee, 37902;</t>
  </si>
  <si>
    <t>10.2307/4584019</t>
  </si>
  <si>
    <t>10.1016/S1352-2310(00)00272-7</t>
  </si>
  <si>
    <t>Atmospheric Environment
Volume 35, Issue 1, 2001, Pages 179-183</t>
  </si>
  <si>
    <t>NOy removal from the Cumberland Power Plant Plume</t>
  </si>
  <si>
    <t>1) R.E. Imhoff, M. Luria, R.J. Valente, R.L. Tanner</t>
  </si>
  <si>
    <t>1) Atmospheric Sciences and Environmental Assessments Department Tennessee Valley Authority, P.O. Box 1010, Muscle Shoals, AL 35662-1010, USA</t>
  </si>
  <si>
    <t>Published by Elsevier Science Ltd.</t>
  </si>
  <si>
    <t>10.1021/je00035a017</t>
  </si>
  <si>
    <t>J. Chem. Eng. Data, 1984, 29 (1), pp 52–54</t>
  </si>
  <si>
    <t>Solubility in the system urea-ammonium orthophosphate-water (CO(NH2)-NH3-H3PO4-H2O at 0, 25, and 50.degree.C</t>
  </si>
  <si>
    <t>1) Joseph W. Williard, Yong K. Kim, Jack M. Sullivan, D. Jean Ray</t>
  </si>
  <si>
    <t>This article not subject to U.S. Copyright. Published 1984 by the American Chemical Society</t>
  </si>
  <si>
    <t>10.1577/1548-8659(1983)112&lt;390:LFT&gt;2.0.CO;2</t>
  </si>
  <si>
    <t xml:space="preserve"> Transactions of the American Fisheries Society</t>
  </si>
  <si>
    <t xml:space="preserve"> Larval fish transport: A case study of white bass</t>
  </si>
  <si>
    <t>10.1007/BF01048863</t>
  </si>
  <si>
    <t>Fertilizer research
April 1991, Volume 28, Issue 1, pp 115–122</t>
  </si>
  <si>
    <t>Suspension quality and grade from commercial MAP</t>
  </si>
  <si>
    <t>W. K. Rylant 1
O. E. Moore 1
R. G. Lee 1</t>
  </si>
  <si>
    <t>1.Tennessee Valley AuthorityNational Fertilizer &amp; Environmental Research CenterMuscle ShoalsUSA</t>
  </si>
  <si>
    <t xml:space="preserve">© 1991 Kluwer Academic Publishers. Printed in the Netherlands. </t>
  </si>
  <si>
    <t>10.1016/0004-6981(82)90387-0</t>
  </si>
  <si>
    <t>Atmospheric Environment (1967)
Volume 16, Issue 4, 1982, Pages 697-708</t>
  </si>
  <si>
    <t>Dynamics of sulfate particle production and growth in smog chamber experiments</t>
  </si>
  <si>
    <t xml:space="preserve">1) M. LURIA, L. STOCKBURGER, K. J. OLSZYNA and J. F. IMEAGHER </t>
  </si>
  <si>
    <t>1) Tennessee Valley Authority. Air Resources Program. Research Section. Muscle Shoals. AL 35660. U.S.A</t>
  </si>
  <si>
    <t xml:space="preserve">Primary funding for this project was provided by the U.S. Environmental Protection Agency through the Interagency Energy Research and Development Program (Project No. EAP-DL, Interagency Energy Agreement D5-E721). The support of this agency is gratefully acknowledged. Additional funds were provided by the Tennessee Valley Authority. </t>
  </si>
  <si>
    <t>10.1021/je60067a013</t>
  </si>
  <si>
    <t>J. Chem. Eng. Data, 1975, 20 (4), pp 436–437</t>
  </si>
  <si>
    <t>Solubility in system ammonia-orthophosphoric acid-pyrophosphoric acid-tripolyphosphoric acid-water at 25.deg.</t>
  </si>
  <si>
    <t xml:space="preserve">1) Joseph W. Williard and Ewell F. Dillard </t>
  </si>
  <si>
    <t xml:space="preserve">1) Division of Chemical Development, Tennessee Valley Authority, Muscle Shoals, Ala. 35660 </t>
  </si>
  <si>
    <t>10.1016/0043-1354(75)90013-5</t>
  </si>
  <si>
    <t>Water Research
Volume 9, Issue 2, February 1975, Pages 233-241</t>
  </si>
  <si>
    <t>A waste assimilative capacity model for a shallow, turbulent stream</t>
  </si>
  <si>
    <t>1) Vladimir Novotny; 2) Peter A.Krenkel</t>
  </si>
  <si>
    <t>1) Marquette University, Milwaukee, Wisconsin, U.S.A.;
2) Tennessee Valley Authority, Chattanooga, Tennessee, U.S.A</t>
  </si>
  <si>
    <t>2) Tennessee Valley Authority, Chattanooga, Tennessee, U.S.A</t>
  </si>
  <si>
    <t xml:space="preserve">The cooperation of the Tennessee Valley Authority (Water Quality Division) and the Environmental Protection Agency in providing data and source materials is gratefully acknowledged as is the assistance and permission to publish this material by the Tennessee Eastman Company. </t>
  </si>
  <si>
    <t>10.1021/i300004a001</t>
  </si>
  <si>
    <t>Industrial &amp; Engineering Chemistry, Product Research and Development, 1981, Volume 20, Issue 4</t>
  </si>
  <si>
    <t>Florence demonstration of fertilizer from sludge</t>
  </si>
  <si>
    <t>10.1785/0220120152</t>
  </si>
  <si>
    <t>Seismological Research Letters 84(5)</t>
  </si>
  <si>
    <t>Reverberations on the Watery Element: A Significant, Tsunamigenic Historical Earthquake Offshore the Carolina Coast</t>
  </si>
  <si>
    <t>Susan E. Hough a, Jeffrey Munsey b and Steven N. Ward c</t>
  </si>
  <si>
    <t>a U.S. Geological Survey, 525 South Wilson Avenue, Pasadena, California 91106 U.S.A.
b Tennessee Valley Authority, 400 West Summit Hill Drive, Knoxville, Tennessee 37902 U.S.A.
c Institute of Geophysics and Planetary Physics, University of California at Santa Cruz, Earth &amp; Marine Sciences Building, Santa Cruz, California 95064 U.S.A.</t>
  </si>
  <si>
    <t>a U.S. Geological Survey, 525 South Wilson Avenue, Pasadena, California 91106 U.S.A.
b Tennessee Valley Authority, 400 West Summit Hill Drive, Knoxville, Tennessee 37902 U.S.A.</t>
  </si>
  <si>
    <t>© 2013 by the Seismological Society of America</t>
  </si>
  <si>
    <t>We thank Morgan Page and Jim Dewey for critical reviewers than improved the manuscript, an anonymous reviewer for a constructive review, and Martin Chapman for his continuing editorial stewardship.</t>
  </si>
  <si>
    <t>10.1016/0149-1970(77)90075-0</t>
  </si>
  <si>
    <t>Progress in Nuclear Energy 1 (2-4)</t>
  </si>
  <si>
    <t xml:space="preserve"> Characterization studies of BWR-4 neutron noise analysis spectra</t>
  </si>
  <si>
    <t>1) M. V. Mathis; 2) C. M. Smith and D. N. Frg; 3) M. L. Dailey</t>
  </si>
  <si>
    <t>1) Technology for Energy Corporation. Knoxville. Tennessee;
2) Oak Ridge National Laboratory;
3) Tennessee Valley Authority</t>
  </si>
  <si>
    <t>2) Oak Ridge National Laboratory;
3) Tennessee Valley Authority</t>
  </si>
  <si>
    <t xml:space="preserve">This report was prepared as an account of work sponsored by an agency of the United States Government. Neither the United States Government nor any agency Thereof, nor any of their employees, makes any warranty, express or implied, or assumes any legal liability or responsibility for the accuracy, completeness, or usefulness of any information, apparatus, product, or process disclosed, or represents that its use would not infringe privately owned rights. Reference herein to any specific commercial product, process, or service by trade name, trademark, manufacturer, or otherwise does not necessarily constitute or imply its endorsement, recommendation, or favoring by the United States Government or any agency thereof. The views and opinions of authors expressed herein do not necessarily state or reflect those of the United States Government or any agency thereof. </t>
  </si>
  <si>
    <t>10.1016/0021-9673(92)80077-8</t>
  </si>
  <si>
    <t>Journal of Chromatography A
Volume 602, Issues 1–2, 5 June 1992, Pages 163-171</t>
  </si>
  <si>
    <t>Qualitative corrosion monitoring by on-line ion chromatography</t>
  </si>
  <si>
    <t>1) Dennis Bostic; 2) Gary Burns; 3) Sam Harvey</t>
  </si>
  <si>
    <t>1) Virginia Electric and Power Co., Surry Power Station, P.O. Box 315, Surry, VA 23883 USA;
2) GEBCO Engineering Inc., 138 N. Main St., Suite 36, Sebastopol, CA 95472 USA;
3) Tennessee Valley Authority, 1101 Market St., Chattanooga, TN 37402 USA</t>
  </si>
  <si>
    <t>3) Tennessee Valley Authority, 1101 Market St., Chattanooga, TN 37402 USA</t>
  </si>
  <si>
    <t>© 1992 Elsevier Science Publishers B .V . All rights reserved</t>
  </si>
  <si>
    <t>The authors would like to gratefully acknowledge the assistance of Ms . Elizabeth Downer of Surry Power Station for her assistance in collecting on-lineion chromatography data used in this study, to Dr . Leatrice Kaplin and her staff at the Virginia Power System Laboratory for the efforts in preparing and analyzing the corrosion product filters and finally to Dr. Tom Passell of EPRI for providing funding and encouragement to make this endeavor possible .</t>
  </si>
  <si>
    <t>10.1109/AIEEPAS.1954.4498901</t>
  </si>
  <si>
    <t>10.1109/61.103701</t>
  </si>
  <si>
    <t>IEEE Transactions on Power Delivery
Year: 1990, Volume: 5, Issue: 4</t>
  </si>
  <si>
    <t>TVA's experience with the SUNYA lightning detection network</t>
  </si>
  <si>
    <t>1) J. Whitehead, R. Driggans</t>
  </si>
  <si>
    <t>1) Tennessee Valley Authority, Chattanooga, TN, USA</t>
  </si>
  <si>
    <t xml:space="preserve">© 1990 IEEE </t>
  </si>
  <si>
    <t xml:space="preserve">The authors would like to thank their coworkers in TVA’s Transmission Planning, Transmission Operations, and Research and Development departments for their help in preparing this paper. Special thanks to Dr. Richard Orville and his fine staff at SUNYA for their help. Thanks to Robert Hall at TVA for his assistance. </t>
  </si>
  <si>
    <t>10.1139/cjfas-53-10-2177</t>
  </si>
  <si>
    <t>Canadian Journal of Fisheries and Aquatic Sciences 53(10)</t>
  </si>
  <si>
    <t>Downstream gradients in bioindicator responses: point source contaminant effects on fish health</t>
  </si>
  <si>
    <t>1) S.M. Adams, K.D. Ham, M.S. Greeley, and R.F. LeHew; 2) D.E. Hinton; 3) C.F. Saylor</t>
  </si>
  <si>
    <t>1) Environmental Sciences Division, Oak Ridge National Laboratory,2 Oak Ridge, TN 37831, U.S.A;
2) Department of Anatomy, Physiology, and Cell Biology, University of California, Davis Davis, CA 95616, U.S.A;
3) Aquatic Biology Laboratory, Tennessee Valley Authority, Norris, TN 37828, U.S.A.</t>
  </si>
  <si>
    <t>1) Environmental Sciences Division, Oak Ridge National Laboratory,2 Oak Ridge, TN 37831, U.S.A;
3) Aquatic Biology Laboratory, Tennessee Valley Authority, Norris, TN 37828, U.S.A.</t>
  </si>
  <si>
    <t>© 1996 NRC Canada</t>
  </si>
  <si>
    <t>2 Managed by Lockheed Marietta Energy Systems, Inc., under contract DE-AC05-960R22464 with the U.S. Department of Energy. Publication No. 4587 of the Environmental Sciences Division, Oak Ridge National Laboratory.
We are grateful to the Tennessee Wildlife Resources Agency and the Tennessee Valley Authority for their assistance in collection of field samples, particularly David McKinney, Rick Bevins, and Al Brown. Special thanks also go to Dennis Crumby, Scott Niemela, and Rhonda Webster for their part in processing and analysis of samples. This research was sponsored, in part, by the U.S. Environmental Protection Agency, Environmental Monitoring Systems Laboratory, Cincinnati, Ohio.</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</si>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</sst>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G50" workbookViewId="0">
      <selection activeCell="G52" sqref="G52:J60"/>
    </sheetView>
  </sheetViews>
  <sheetFormatPr baseColWidth="10" defaultRowHeight="16" x14ac:dyDescent="0.2"/>
  <cols>
    <col min="1" max="1" width="54.5" style="2" customWidth="1"/>
    <col min="2" max="2" width="10.83203125" style="2"/>
    <col min="3" max="3" width="65.33203125" style="2" customWidth="1"/>
    <col min="4" max="4" width="65.6640625" style="2" customWidth="1"/>
    <col min="5" max="5" width="96" style="2" customWidth="1"/>
    <col min="6" max="6" width="43.1640625" style="2" customWidth="1"/>
    <col min="7" max="7" width="33.33203125" style="2" customWidth="1"/>
    <col min="8" max="8" width="41.6640625" style="2" customWidth="1"/>
    <col min="9" max="9" width="109" style="2" customWidth="1"/>
    <col min="10" max="10" width="10.83203125" style="2"/>
    <col min="11" max="11" width="119.1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0" x14ac:dyDescent="0.2">
      <c r="A2" s="2" t="s">
        <v>13</v>
      </c>
      <c r="B2" s="3">
        <v>37773</v>
      </c>
      <c r="C2" s="2" t="s">
        <v>14</v>
      </c>
      <c r="D2" s="2" t="s">
        <v>15</v>
      </c>
      <c r="E2" s="2" t="s">
        <v>16</v>
      </c>
      <c r="F2" s="2" t="s">
        <v>19</v>
      </c>
      <c r="G2" s="2" t="s">
        <v>12</v>
      </c>
      <c r="H2" s="2" t="s">
        <v>18</v>
      </c>
      <c r="I2" s="2" t="s">
        <v>17</v>
      </c>
      <c r="J2" s="2" t="s">
        <v>20</v>
      </c>
      <c r="K2" s="2" t="s">
        <v>21</v>
      </c>
    </row>
    <row r="3" spans="1:12" ht="32" x14ac:dyDescent="0.2">
      <c r="A3" s="2" t="s">
        <v>23</v>
      </c>
      <c r="B3" s="2">
        <v>1978</v>
      </c>
      <c r="C3" s="2" t="s">
        <v>24</v>
      </c>
      <c r="D3" s="2" t="s">
        <v>26</v>
      </c>
      <c r="E3" s="2" t="s">
        <v>25</v>
      </c>
      <c r="F3" s="2" t="s">
        <v>29</v>
      </c>
      <c r="G3" s="2" t="s">
        <v>22</v>
      </c>
      <c r="H3" s="2" t="s">
        <v>28</v>
      </c>
      <c r="I3" s="2" t="s">
        <v>27</v>
      </c>
      <c r="J3" s="2" t="s">
        <v>20</v>
      </c>
      <c r="K3" s="2" t="s">
        <v>21</v>
      </c>
    </row>
    <row r="4" spans="1:12" ht="80" x14ac:dyDescent="0.2">
      <c r="A4" s="2" t="s">
        <v>31</v>
      </c>
      <c r="B4" s="2">
        <v>1988</v>
      </c>
      <c r="C4" s="2" t="s">
        <v>32</v>
      </c>
      <c r="D4" s="2" t="s">
        <v>33</v>
      </c>
      <c r="E4" s="2" t="s">
        <v>34</v>
      </c>
      <c r="F4" s="2" t="s">
        <v>35</v>
      </c>
      <c r="G4" s="2" t="s">
        <v>30</v>
      </c>
      <c r="H4" s="2" t="s">
        <v>28</v>
      </c>
      <c r="I4" s="2" t="s">
        <v>34</v>
      </c>
      <c r="J4" s="2" t="s">
        <v>20</v>
      </c>
      <c r="K4" s="2" t="s">
        <v>36</v>
      </c>
    </row>
    <row r="5" spans="1:12" ht="80" x14ac:dyDescent="0.2">
      <c r="A5" s="2" t="s">
        <v>38</v>
      </c>
      <c r="B5" s="3">
        <v>36039</v>
      </c>
      <c r="C5" s="2" t="s">
        <v>39</v>
      </c>
      <c r="D5" s="2" t="s">
        <v>40</v>
      </c>
      <c r="E5" s="2" t="s">
        <v>41</v>
      </c>
      <c r="F5" s="2" t="s">
        <v>43</v>
      </c>
      <c r="G5" s="2" t="s">
        <v>37</v>
      </c>
      <c r="H5" s="2" t="s">
        <v>28</v>
      </c>
      <c r="I5" s="2" t="s">
        <v>42</v>
      </c>
      <c r="J5" s="2" t="s">
        <v>20</v>
      </c>
      <c r="K5" s="2" t="s">
        <v>44</v>
      </c>
    </row>
    <row r="6" spans="1:12" ht="48" x14ac:dyDescent="0.2">
      <c r="A6" s="2" t="s">
        <v>46</v>
      </c>
      <c r="B6" s="3">
        <v>39995</v>
      </c>
      <c r="C6" s="2" t="s">
        <v>47</v>
      </c>
      <c r="D6" s="2" t="s">
        <v>48</v>
      </c>
      <c r="E6" s="2" t="s">
        <v>49</v>
      </c>
      <c r="F6" s="2" t="s">
        <v>51</v>
      </c>
      <c r="G6" s="2" t="s">
        <v>45</v>
      </c>
      <c r="H6" s="2" t="s">
        <v>28</v>
      </c>
      <c r="I6" s="2" t="s">
        <v>50</v>
      </c>
      <c r="J6" s="2" t="s">
        <v>20</v>
      </c>
      <c r="K6" s="2" t="s">
        <v>52</v>
      </c>
    </row>
    <row r="7" spans="1:12" ht="32" x14ac:dyDescent="0.2">
      <c r="A7" s="2" t="s">
        <v>54</v>
      </c>
      <c r="B7" s="3">
        <v>34182</v>
      </c>
      <c r="C7" s="2" t="s">
        <v>55</v>
      </c>
      <c r="D7" s="2" t="s">
        <v>56</v>
      </c>
      <c r="E7" s="2" t="s">
        <v>57</v>
      </c>
      <c r="F7" s="2" t="s">
        <v>60</v>
      </c>
      <c r="G7" s="2" t="s">
        <v>53</v>
      </c>
      <c r="H7" s="2" t="s">
        <v>28</v>
      </c>
      <c r="I7" s="2" t="s">
        <v>58</v>
      </c>
      <c r="J7" s="2" t="s">
        <v>20</v>
      </c>
      <c r="K7" s="2" t="s">
        <v>59</v>
      </c>
    </row>
    <row r="8" spans="1:12" ht="32" x14ac:dyDescent="0.2">
      <c r="A8" s="2" t="s">
        <v>62</v>
      </c>
      <c r="B8" s="3">
        <v>33239</v>
      </c>
      <c r="C8" s="2" t="s">
        <v>63</v>
      </c>
      <c r="D8" s="2" t="s">
        <v>64</v>
      </c>
      <c r="E8" s="2" t="s">
        <v>65</v>
      </c>
      <c r="F8" s="2" t="s">
        <v>66</v>
      </c>
      <c r="G8" s="2" t="s">
        <v>61</v>
      </c>
      <c r="H8" s="2" t="s">
        <v>28</v>
      </c>
      <c r="I8" s="2" t="s">
        <v>65</v>
      </c>
      <c r="J8" s="2" t="s">
        <v>20</v>
      </c>
      <c r="K8" s="2" t="s">
        <v>21</v>
      </c>
    </row>
    <row r="9" spans="1:12" ht="64" x14ac:dyDescent="0.2">
      <c r="A9" s="2" t="s">
        <v>68</v>
      </c>
      <c r="B9" s="3">
        <v>33909</v>
      </c>
      <c r="C9" s="2" t="s">
        <v>69</v>
      </c>
      <c r="D9" s="2" t="s">
        <v>70</v>
      </c>
      <c r="E9" s="2" t="s">
        <v>71</v>
      </c>
      <c r="F9" s="2" t="s">
        <v>73</v>
      </c>
      <c r="G9" s="2" t="s">
        <v>67</v>
      </c>
      <c r="H9" s="2" t="s">
        <v>28</v>
      </c>
      <c r="I9" s="2" t="s">
        <v>72</v>
      </c>
      <c r="J9" s="2" t="s">
        <v>20</v>
      </c>
      <c r="K9" s="2" t="s">
        <v>21</v>
      </c>
    </row>
    <row r="10" spans="1:12" ht="32" x14ac:dyDescent="0.2">
      <c r="A10" s="2" t="s">
        <v>75</v>
      </c>
      <c r="B10" s="3">
        <v>27881</v>
      </c>
      <c r="C10" s="2" t="s">
        <v>76</v>
      </c>
      <c r="D10" s="2" t="s">
        <v>77</v>
      </c>
      <c r="E10" s="2" t="s">
        <v>78</v>
      </c>
      <c r="F10" s="2" t="s">
        <v>21</v>
      </c>
      <c r="G10" s="2" t="s">
        <v>74</v>
      </c>
      <c r="H10" s="2" t="s">
        <v>28</v>
      </c>
      <c r="I10" s="2" t="s">
        <v>78</v>
      </c>
      <c r="J10" s="2" t="s">
        <v>20</v>
      </c>
      <c r="K10" s="2" t="s">
        <v>21</v>
      </c>
    </row>
    <row r="11" spans="1:12" ht="32" x14ac:dyDescent="0.2">
      <c r="A11" s="2" t="s">
        <v>80</v>
      </c>
      <c r="B11" s="3">
        <v>30713</v>
      </c>
      <c r="C11" s="2" t="s">
        <v>81</v>
      </c>
      <c r="D11" s="2" t="s">
        <v>82</v>
      </c>
      <c r="E11" s="2" t="s">
        <v>83</v>
      </c>
      <c r="F11" s="2" t="s">
        <v>21</v>
      </c>
      <c r="G11" s="2" t="s">
        <v>79</v>
      </c>
      <c r="H11" s="2" t="s">
        <v>28</v>
      </c>
      <c r="I11" s="2" t="s">
        <v>83</v>
      </c>
      <c r="J11" s="2" t="s">
        <v>20</v>
      </c>
      <c r="K11" s="2" t="s">
        <v>21</v>
      </c>
    </row>
    <row r="12" spans="1:12" ht="32" x14ac:dyDescent="0.2">
      <c r="A12" s="2" t="s">
        <v>85</v>
      </c>
      <c r="B12" s="3">
        <v>29221</v>
      </c>
      <c r="C12" s="2" t="s">
        <v>86</v>
      </c>
      <c r="D12" s="2" t="s">
        <v>87</v>
      </c>
      <c r="E12" s="2" t="s">
        <v>88</v>
      </c>
      <c r="F12" s="2" t="s">
        <v>21</v>
      </c>
      <c r="G12" s="2" t="s">
        <v>84</v>
      </c>
      <c r="H12" s="2" t="s">
        <v>28</v>
      </c>
      <c r="I12" s="2" t="s">
        <v>88</v>
      </c>
      <c r="J12" s="2" t="s">
        <v>20</v>
      </c>
      <c r="K12" s="2" t="s">
        <v>89</v>
      </c>
    </row>
    <row r="13" spans="1:12" ht="32" x14ac:dyDescent="0.2">
      <c r="A13" s="2" t="s">
        <v>91</v>
      </c>
      <c r="B13" s="3">
        <v>29465</v>
      </c>
      <c r="C13" s="2" t="s">
        <v>92</v>
      </c>
      <c r="D13" s="2" t="s">
        <v>93</v>
      </c>
      <c r="E13" s="2" t="s">
        <v>94</v>
      </c>
      <c r="F13" s="2" t="s">
        <v>95</v>
      </c>
      <c r="G13" s="2" t="s">
        <v>90</v>
      </c>
      <c r="H13" s="2" t="s">
        <v>28</v>
      </c>
      <c r="I13" s="2" t="s">
        <v>94</v>
      </c>
      <c r="J13" s="2" t="s">
        <v>20</v>
      </c>
      <c r="K13" s="2" t="s">
        <v>21</v>
      </c>
    </row>
    <row r="14" spans="1:12" ht="32" x14ac:dyDescent="0.2">
      <c r="A14" s="2" t="s">
        <v>97</v>
      </c>
      <c r="B14" s="3">
        <v>27242</v>
      </c>
      <c r="C14" s="2" t="s">
        <v>98</v>
      </c>
      <c r="D14" s="2" t="s">
        <v>99</v>
      </c>
      <c r="E14" s="2" t="s">
        <v>100</v>
      </c>
      <c r="F14" s="2" t="s">
        <v>21</v>
      </c>
      <c r="G14" s="2" t="s">
        <v>96</v>
      </c>
      <c r="H14" s="2" t="s">
        <v>28</v>
      </c>
      <c r="I14" s="2" t="s">
        <v>100</v>
      </c>
      <c r="J14" s="2" t="s">
        <v>20</v>
      </c>
      <c r="K14" s="2" t="s">
        <v>21</v>
      </c>
    </row>
    <row r="15" spans="1:12" ht="32" x14ac:dyDescent="0.2">
      <c r="A15" s="2" t="s">
        <v>102</v>
      </c>
      <c r="B15" s="3">
        <v>29768</v>
      </c>
      <c r="C15" s="2" t="s">
        <v>103</v>
      </c>
      <c r="D15" s="2" t="s">
        <v>104</v>
      </c>
      <c r="E15" s="2" t="s">
        <v>105</v>
      </c>
      <c r="F15" s="2" t="s">
        <v>106</v>
      </c>
      <c r="G15" s="2" t="s">
        <v>101</v>
      </c>
      <c r="H15" s="2" t="s">
        <v>28</v>
      </c>
      <c r="I15" s="2" t="s">
        <v>105</v>
      </c>
      <c r="J15" s="2" t="s">
        <v>20</v>
      </c>
      <c r="K15" s="2" t="s">
        <v>21</v>
      </c>
    </row>
    <row r="16" spans="1:12" s="4" customFormat="1" x14ac:dyDescent="0.2">
      <c r="A16" s="4" t="s">
        <v>108</v>
      </c>
      <c r="B16" s="5">
        <v>33239</v>
      </c>
      <c r="C16" s="4" t="s">
        <v>109</v>
      </c>
      <c r="G16" s="4" t="s">
        <v>107</v>
      </c>
      <c r="H16" s="4" t="s">
        <v>110</v>
      </c>
    </row>
    <row r="17" spans="1:11" ht="48" x14ac:dyDescent="0.2">
      <c r="A17" s="2" t="s">
        <v>112</v>
      </c>
      <c r="B17" s="3">
        <v>35370</v>
      </c>
      <c r="C17" s="2" t="s">
        <v>113</v>
      </c>
      <c r="D17" s="2" t="s">
        <v>114</v>
      </c>
      <c r="E17" s="2" t="s">
        <v>115</v>
      </c>
      <c r="F17" s="2" t="s">
        <v>21</v>
      </c>
      <c r="G17" s="2" t="s">
        <v>111</v>
      </c>
      <c r="H17" s="2" t="s">
        <v>28</v>
      </c>
      <c r="I17" s="2" t="s">
        <v>116</v>
      </c>
      <c r="J17" s="2" t="s">
        <v>20</v>
      </c>
      <c r="K17" s="2" t="s">
        <v>117</v>
      </c>
    </row>
    <row r="18" spans="1:11" ht="112" x14ac:dyDescent="0.2">
      <c r="A18" s="2" t="s">
        <v>119</v>
      </c>
      <c r="B18" s="3">
        <v>39052</v>
      </c>
      <c r="C18" s="2" t="s">
        <v>120</v>
      </c>
      <c r="D18" s="2" t="s">
        <v>121</v>
      </c>
      <c r="E18" s="2" t="s">
        <v>122</v>
      </c>
      <c r="F18" s="2" t="s">
        <v>124</v>
      </c>
      <c r="G18" s="2" t="s">
        <v>118</v>
      </c>
      <c r="H18" s="2" t="s">
        <v>28</v>
      </c>
      <c r="I18" s="2" t="s">
        <v>123</v>
      </c>
      <c r="J18" s="2" t="s">
        <v>20</v>
      </c>
      <c r="K18" s="2" t="s">
        <v>125</v>
      </c>
    </row>
    <row r="19" spans="1:11" ht="48" x14ac:dyDescent="0.2">
      <c r="A19" s="2" t="s">
        <v>127</v>
      </c>
      <c r="B19" s="3">
        <v>32933</v>
      </c>
      <c r="C19" s="2" t="s">
        <v>128</v>
      </c>
      <c r="D19" s="2" t="s">
        <v>129</v>
      </c>
      <c r="E19" s="2" t="s">
        <v>130</v>
      </c>
      <c r="F19" s="2" t="s">
        <v>131</v>
      </c>
      <c r="G19" s="2" t="s">
        <v>126</v>
      </c>
      <c r="H19" s="2" t="s">
        <v>28</v>
      </c>
      <c r="I19" s="2" t="s">
        <v>130</v>
      </c>
      <c r="J19" s="2" t="s">
        <v>20</v>
      </c>
      <c r="K19" s="2" t="s">
        <v>21</v>
      </c>
    </row>
    <row r="20" spans="1:11" ht="64" x14ac:dyDescent="0.2">
      <c r="A20" s="2" t="s">
        <v>133</v>
      </c>
      <c r="B20" s="3">
        <v>34243</v>
      </c>
      <c r="C20" s="2" t="s">
        <v>134</v>
      </c>
      <c r="D20" s="2" t="s">
        <v>135</v>
      </c>
      <c r="E20" s="2" t="s">
        <v>136</v>
      </c>
      <c r="F20" s="2" t="s">
        <v>21</v>
      </c>
      <c r="G20" s="2" t="s">
        <v>132</v>
      </c>
      <c r="H20" s="2" t="s">
        <v>28</v>
      </c>
      <c r="I20" s="2" t="s">
        <v>136</v>
      </c>
      <c r="J20" s="2" t="s">
        <v>20</v>
      </c>
      <c r="K20" s="2" t="s">
        <v>137</v>
      </c>
    </row>
    <row r="21" spans="1:11" ht="144" x14ac:dyDescent="0.2">
      <c r="A21" s="2" t="s">
        <v>139</v>
      </c>
      <c r="B21" s="3">
        <v>35431</v>
      </c>
      <c r="C21" s="2" t="s">
        <v>140</v>
      </c>
      <c r="D21" s="2" t="s">
        <v>141</v>
      </c>
      <c r="E21" s="2" t="s">
        <v>142</v>
      </c>
      <c r="F21" s="2" t="s">
        <v>143</v>
      </c>
      <c r="G21" s="2" t="s">
        <v>138</v>
      </c>
      <c r="H21" s="2" t="s">
        <v>28</v>
      </c>
      <c r="I21" s="2" t="s">
        <v>142</v>
      </c>
      <c r="J21" s="2" t="s">
        <v>20</v>
      </c>
      <c r="K21" s="2" t="s">
        <v>144</v>
      </c>
    </row>
    <row r="22" spans="1:11" ht="32" x14ac:dyDescent="0.2">
      <c r="A22" s="2" t="s">
        <v>146</v>
      </c>
      <c r="B22" s="3">
        <v>37196</v>
      </c>
      <c r="C22" s="2" t="s">
        <v>147</v>
      </c>
      <c r="D22" s="2" t="s">
        <v>148</v>
      </c>
      <c r="E22" s="2" t="s">
        <v>149</v>
      </c>
      <c r="F22" s="2" t="s">
        <v>150</v>
      </c>
      <c r="G22" s="2" t="s">
        <v>145</v>
      </c>
      <c r="H22" s="2" t="s">
        <v>28</v>
      </c>
      <c r="I22" s="2" t="s">
        <v>149</v>
      </c>
      <c r="J22" s="2" t="s">
        <v>20</v>
      </c>
      <c r="K22" s="2" t="s">
        <v>21</v>
      </c>
    </row>
    <row r="23" spans="1:11" ht="48" x14ac:dyDescent="0.2">
      <c r="A23" s="2" t="s">
        <v>152</v>
      </c>
      <c r="B23" s="3">
        <v>20455</v>
      </c>
      <c r="C23" s="2" t="s">
        <v>153</v>
      </c>
      <c r="D23" s="2" t="s">
        <v>154</v>
      </c>
      <c r="E23" s="2" t="s">
        <v>155</v>
      </c>
      <c r="F23" s="2" t="s">
        <v>21</v>
      </c>
      <c r="G23" s="2" t="s">
        <v>151</v>
      </c>
      <c r="H23" s="2" t="s">
        <v>28</v>
      </c>
      <c r="I23" s="2" t="s">
        <v>156</v>
      </c>
      <c r="J23" s="2" t="s">
        <v>20</v>
      </c>
      <c r="K23" s="2" t="s">
        <v>21</v>
      </c>
    </row>
    <row r="24" spans="1:11" ht="64" x14ac:dyDescent="0.2">
      <c r="A24" s="2" t="s">
        <v>158</v>
      </c>
      <c r="B24" s="3">
        <v>39873</v>
      </c>
      <c r="C24" s="2" t="s">
        <v>159</v>
      </c>
      <c r="D24" s="2" t="s">
        <v>160</v>
      </c>
      <c r="E24" s="2" t="s">
        <v>161</v>
      </c>
      <c r="F24" s="2" t="s">
        <v>51</v>
      </c>
      <c r="G24" s="2" t="s">
        <v>157</v>
      </c>
      <c r="H24" s="2" t="s">
        <v>28</v>
      </c>
      <c r="I24" s="2" t="s">
        <v>162</v>
      </c>
      <c r="J24" s="2" t="s">
        <v>20</v>
      </c>
      <c r="K24" s="2" t="s">
        <v>163</v>
      </c>
    </row>
    <row r="25" spans="1:11" s="4" customFormat="1" ht="32" x14ac:dyDescent="0.2">
      <c r="G25" s="4" t="s">
        <v>164</v>
      </c>
      <c r="H25" s="4" t="s">
        <v>165</v>
      </c>
    </row>
    <row r="26" spans="1:11" s="4" customFormat="1" ht="32" x14ac:dyDescent="0.2">
      <c r="A26" s="4" t="s">
        <v>167</v>
      </c>
      <c r="B26" s="5">
        <v>31382</v>
      </c>
      <c r="C26" s="4" t="s">
        <v>168</v>
      </c>
      <c r="G26" s="4" t="s">
        <v>166</v>
      </c>
      <c r="H26" s="4" t="s">
        <v>110</v>
      </c>
    </row>
    <row r="27" spans="1:11" ht="96" x14ac:dyDescent="0.2">
      <c r="A27" s="2" t="s">
        <v>170</v>
      </c>
      <c r="B27" s="3">
        <v>35674</v>
      </c>
      <c r="C27" s="2" t="s">
        <v>171</v>
      </c>
      <c r="D27" s="2" t="s">
        <v>172</v>
      </c>
      <c r="E27" s="2" t="s">
        <v>173</v>
      </c>
      <c r="F27" s="2" t="s">
        <v>174</v>
      </c>
      <c r="G27" s="2" t="s">
        <v>169</v>
      </c>
      <c r="H27" s="2" t="s">
        <v>28</v>
      </c>
      <c r="I27" s="2" t="s">
        <v>173</v>
      </c>
      <c r="J27" s="2" t="s">
        <v>20</v>
      </c>
      <c r="K27" s="2" t="s">
        <v>175</v>
      </c>
    </row>
    <row r="28" spans="1:11" ht="32" x14ac:dyDescent="0.2">
      <c r="A28" s="2" t="s">
        <v>177</v>
      </c>
      <c r="B28" s="3">
        <v>23346</v>
      </c>
      <c r="C28" s="2" t="s">
        <v>178</v>
      </c>
      <c r="D28" s="2" t="s">
        <v>179</v>
      </c>
      <c r="E28" s="2" t="s">
        <v>94</v>
      </c>
      <c r="F28" s="2" t="s">
        <v>21</v>
      </c>
      <c r="G28" s="2" t="s">
        <v>176</v>
      </c>
      <c r="H28" s="2" t="s">
        <v>28</v>
      </c>
      <c r="I28" s="2" t="s">
        <v>94</v>
      </c>
      <c r="J28" s="2" t="s">
        <v>20</v>
      </c>
      <c r="K28" s="2" t="s">
        <v>21</v>
      </c>
    </row>
    <row r="29" spans="1:11" ht="192" x14ac:dyDescent="0.2">
      <c r="A29" s="2" t="s">
        <v>181</v>
      </c>
      <c r="B29" s="3">
        <v>37622</v>
      </c>
      <c r="C29" s="2" t="s">
        <v>182</v>
      </c>
      <c r="D29" s="2" t="s">
        <v>183</v>
      </c>
      <c r="E29" s="2" t="s">
        <v>184</v>
      </c>
      <c r="F29" s="2" t="s">
        <v>186</v>
      </c>
      <c r="G29" s="2" t="s">
        <v>180</v>
      </c>
      <c r="H29" s="2" t="s">
        <v>28</v>
      </c>
      <c r="I29" s="2" t="s">
        <v>185</v>
      </c>
      <c r="J29" s="2" t="s">
        <v>20</v>
      </c>
      <c r="K29" s="2" t="s">
        <v>187</v>
      </c>
    </row>
    <row r="30" spans="1:11" ht="32" x14ac:dyDescent="0.2">
      <c r="A30" s="2" t="s">
        <v>189</v>
      </c>
      <c r="B30" s="3">
        <v>36831</v>
      </c>
      <c r="C30" s="2" t="s">
        <v>190</v>
      </c>
      <c r="D30" s="2" t="s">
        <v>191</v>
      </c>
      <c r="E30" s="2" t="s">
        <v>192</v>
      </c>
      <c r="F30" s="2" t="s">
        <v>194</v>
      </c>
      <c r="G30" s="2" t="s">
        <v>188</v>
      </c>
      <c r="H30" s="2" t="s">
        <v>28</v>
      </c>
      <c r="I30" s="2" t="s">
        <v>193</v>
      </c>
      <c r="J30" s="2" t="s">
        <v>20</v>
      </c>
      <c r="K30" s="2" t="s">
        <v>21</v>
      </c>
    </row>
    <row r="31" spans="1:11" ht="48" x14ac:dyDescent="0.2">
      <c r="A31" s="2" t="s">
        <v>196</v>
      </c>
      <c r="B31" s="3">
        <v>20455</v>
      </c>
      <c r="C31" s="2" t="s">
        <v>197</v>
      </c>
      <c r="D31" s="2" t="s">
        <v>198</v>
      </c>
      <c r="E31" s="2" t="s">
        <v>199</v>
      </c>
      <c r="F31" s="2" t="s">
        <v>21</v>
      </c>
      <c r="G31" s="2" t="s">
        <v>195</v>
      </c>
      <c r="H31" s="2" t="s">
        <v>28</v>
      </c>
      <c r="I31" s="2" t="s">
        <v>199</v>
      </c>
      <c r="J31" s="2" t="s">
        <v>20</v>
      </c>
      <c r="K31" s="2" t="s">
        <v>21</v>
      </c>
    </row>
    <row r="32" spans="1:11" ht="48" x14ac:dyDescent="0.2">
      <c r="A32" s="2" t="s">
        <v>201</v>
      </c>
      <c r="B32" s="2">
        <v>1986</v>
      </c>
      <c r="C32" s="2" t="s">
        <v>202</v>
      </c>
      <c r="D32" s="2" t="s">
        <v>203</v>
      </c>
      <c r="E32" s="2" t="s">
        <v>204</v>
      </c>
      <c r="F32" s="2" t="s">
        <v>205</v>
      </c>
      <c r="G32" s="2" t="s">
        <v>200</v>
      </c>
      <c r="H32" s="2" t="s">
        <v>28</v>
      </c>
      <c r="I32" s="2" t="s">
        <v>204</v>
      </c>
      <c r="J32" s="2" t="s">
        <v>20</v>
      </c>
      <c r="K32" s="2" t="s">
        <v>21</v>
      </c>
    </row>
    <row r="33" spans="1:11" ht="32" x14ac:dyDescent="0.2">
      <c r="A33" s="2" t="s">
        <v>207</v>
      </c>
      <c r="B33" s="3">
        <v>34486</v>
      </c>
      <c r="C33" s="2" t="s">
        <v>208</v>
      </c>
      <c r="D33" s="2" t="s">
        <v>209</v>
      </c>
      <c r="E33" s="2" t="s">
        <v>210</v>
      </c>
      <c r="F33" s="2" t="s">
        <v>21</v>
      </c>
      <c r="G33" s="2" t="s">
        <v>206</v>
      </c>
      <c r="H33" s="2" t="s">
        <v>28</v>
      </c>
      <c r="I33" s="2" t="s">
        <v>211</v>
      </c>
      <c r="J33" s="2" t="s">
        <v>20</v>
      </c>
      <c r="K33" s="2" t="s">
        <v>212</v>
      </c>
    </row>
    <row r="34" spans="1:11" ht="32" x14ac:dyDescent="0.2">
      <c r="A34" s="2" t="s">
        <v>214</v>
      </c>
      <c r="B34" s="3">
        <v>31321</v>
      </c>
      <c r="C34" s="2" t="s">
        <v>215</v>
      </c>
      <c r="D34" s="2" t="s">
        <v>216</v>
      </c>
      <c r="E34" s="2" t="s">
        <v>217</v>
      </c>
      <c r="F34" s="2" t="s">
        <v>219</v>
      </c>
      <c r="G34" s="2" t="s">
        <v>213</v>
      </c>
      <c r="H34" s="2" t="s">
        <v>28</v>
      </c>
      <c r="I34" s="2" t="s">
        <v>218</v>
      </c>
      <c r="J34" s="2" t="s">
        <v>20</v>
      </c>
      <c r="K34" s="2" t="s">
        <v>220</v>
      </c>
    </row>
    <row r="35" spans="1:11" ht="160" x14ac:dyDescent="0.2">
      <c r="A35" s="2" t="s">
        <v>222</v>
      </c>
      <c r="B35" s="3">
        <v>39630</v>
      </c>
      <c r="C35" s="2" t="s">
        <v>223</v>
      </c>
      <c r="D35" s="2" t="s">
        <v>224</v>
      </c>
      <c r="E35" s="2" t="s">
        <v>226</v>
      </c>
      <c r="F35" s="2" t="s">
        <v>227</v>
      </c>
      <c r="G35" s="2" t="s">
        <v>221</v>
      </c>
      <c r="H35" s="2" t="s">
        <v>28</v>
      </c>
      <c r="I35" s="2" t="s">
        <v>225</v>
      </c>
      <c r="J35" s="2" t="s">
        <v>20</v>
      </c>
      <c r="K35" s="2" t="s">
        <v>228</v>
      </c>
    </row>
    <row r="36" spans="1:11" ht="32" x14ac:dyDescent="0.2">
      <c r="A36" s="2" t="s">
        <v>230</v>
      </c>
      <c r="B36" s="3">
        <v>26846</v>
      </c>
      <c r="C36" s="2" t="s">
        <v>231</v>
      </c>
      <c r="D36" s="2" t="s">
        <v>232</v>
      </c>
      <c r="E36" s="2" t="s">
        <v>233</v>
      </c>
      <c r="F36" s="2" t="s">
        <v>21</v>
      </c>
      <c r="G36" s="2" t="s">
        <v>229</v>
      </c>
      <c r="H36" s="2" t="s">
        <v>28</v>
      </c>
      <c r="I36" s="2" t="s">
        <v>234</v>
      </c>
      <c r="J36" s="2" t="s">
        <v>20</v>
      </c>
      <c r="K36" s="2" t="s">
        <v>21</v>
      </c>
    </row>
    <row r="37" spans="1:11" s="4" customFormat="1" x14ac:dyDescent="0.2">
      <c r="G37" s="4" t="s">
        <v>235</v>
      </c>
      <c r="H37" s="4" t="s">
        <v>165</v>
      </c>
    </row>
    <row r="38" spans="1:11" ht="32" x14ac:dyDescent="0.2">
      <c r="A38" s="2" t="s">
        <v>237</v>
      </c>
      <c r="B38" s="2">
        <v>2001</v>
      </c>
      <c r="C38" s="2" t="s">
        <v>238</v>
      </c>
      <c r="D38" s="2" t="s">
        <v>239</v>
      </c>
      <c r="E38" s="2" t="s">
        <v>240</v>
      </c>
      <c r="F38" s="2" t="s">
        <v>241</v>
      </c>
      <c r="G38" s="2" t="s">
        <v>236</v>
      </c>
      <c r="H38" s="2" t="s">
        <v>28</v>
      </c>
      <c r="I38" s="2" t="s">
        <v>240</v>
      </c>
      <c r="J38" s="2" t="s">
        <v>20</v>
      </c>
      <c r="K38" s="2" t="s">
        <v>21</v>
      </c>
    </row>
    <row r="39" spans="1:11" ht="32" x14ac:dyDescent="0.2">
      <c r="A39" s="2" t="s">
        <v>243</v>
      </c>
      <c r="B39" s="3">
        <v>30682</v>
      </c>
      <c r="C39" s="2" t="s">
        <v>244</v>
      </c>
      <c r="D39" s="2" t="s">
        <v>245</v>
      </c>
      <c r="E39" s="2" t="s">
        <v>94</v>
      </c>
      <c r="F39" s="2" t="s">
        <v>246</v>
      </c>
      <c r="G39" s="2" t="s">
        <v>242</v>
      </c>
      <c r="H39" s="2" t="s">
        <v>28</v>
      </c>
      <c r="I39" s="2" t="s">
        <v>94</v>
      </c>
      <c r="J39" s="2" t="s">
        <v>20</v>
      </c>
      <c r="K39" s="2" t="s">
        <v>21</v>
      </c>
    </row>
    <row r="40" spans="1:11" s="4" customFormat="1" ht="32" x14ac:dyDescent="0.2">
      <c r="A40" s="4" t="s">
        <v>248</v>
      </c>
      <c r="B40" s="4">
        <v>1983</v>
      </c>
      <c r="C40" s="4" t="s">
        <v>249</v>
      </c>
      <c r="G40" s="4" t="s">
        <v>247</v>
      </c>
      <c r="H40" s="4" t="s">
        <v>110</v>
      </c>
    </row>
    <row r="41" spans="1:11" ht="48" x14ac:dyDescent="0.2">
      <c r="A41" s="2" t="s">
        <v>251</v>
      </c>
      <c r="B41" s="3">
        <v>33329</v>
      </c>
      <c r="C41" s="2" t="s">
        <v>252</v>
      </c>
      <c r="D41" s="2" t="s">
        <v>253</v>
      </c>
      <c r="E41" s="2" t="s">
        <v>254</v>
      </c>
      <c r="F41" s="2" t="s">
        <v>255</v>
      </c>
      <c r="G41" s="2" t="s">
        <v>250</v>
      </c>
      <c r="H41" s="2" t="s">
        <v>28</v>
      </c>
      <c r="I41" s="2" t="s">
        <v>254</v>
      </c>
      <c r="J41" s="2" t="s">
        <v>20</v>
      </c>
      <c r="K41" s="2" t="s">
        <v>21</v>
      </c>
    </row>
    <row r="42" spans="1:11" ht="48" x14ac:dyDescent="0.2">
      <c r="A42" s="2" t="s">
        <v>257</v>
      </c>
      <c r="B42" s="2">
        <v>1982</v>
      </c>
      <c r="C42" s="2" t="s">
        <v>258</v>
      </c>
      <c r="D42" s="2" t="s">
        <v>259</v>
      </c>
      <c r="E42" s="2" t="s">
        <v>260</v>
      </c>
      <c r="F42" s="2" t="s">
        <v>21</v>
      </c>
      <c r="G42" s="2" t="s">
        <v>256</v>
      </c>
      <c r="H42" s="2" t="s">
        <v>28</v>
      </c>
      <c r="I42" s="2" t="s">
        <v>260</v>
      </c>
      <c r="J42" s="2" t="s">
        <v>20</v>
      </c>
      <c r="K42" s="2" t="s">
        <v>261</v>
      </c>
    </row>
    <row r="43" spans="1:11" ht="32" x14ac:dyDescent="0.2">
      <c r="A43" s="2" t="s">
        <v>263</v>
      </c>
      <c r="B43" s="3">
        <v>27668</v>
      </c>
      <c r="C43" s="2" t="s">
        <v>264</v>
      </c>
      <c r="D43" s="2" t="s">
        <v>265</v>
      </c>
      <c r="E43" s="2" t="s">
        <v>266</v>
      </c>
      <c r="F43" s="2" t="s">
        <v>21</v>
      </c>
      <c r="G43" s="2" t="s">
        <v>262</v>
      </c>
      <c r="H43" s="2" t="s">
        <v>28</v>
      </c>
      <c r="I43" s="2" t="s">
        <v>266</v>
      </c>
      <c r="J43" s="2" t="s">
        <v>20</v>
      </c>
      <c r="K43" s="2" t="s">
        <v>21</v>
      </c>
    </row>
    <row r="44" spans="1:11" ht="32" x14ac:dyDescent="0.2">
      <c r="A44" s="2" t="s">
        <v>268</v>
      </c>
      <c r="B44" s="3">
        <v>27426</v>
      </c>
      <c r="C44" s="2" t="s">
        <v>269</v>
      </c>
      <c r="D44" s="2" t="s">
        <v>270</v>
      </c>
      <c r="E44" s="2" t="s">
        <v>271</v>
      </c>
      <c r="F44" s="2" t="s">
        <v>21</v>
      </c>
      <c r="G44" s="2" t="s">
        <v>267</v>
      </c>
      <c r="H44" s="2" t="s">
        <v>28</v>
      </c>
      <c r="I44" s="2" t="s">
        <v>272</v>
      </c>
      <c r="J44" s="2" t="s">
        <v>20</v>
      </c>
      <c r="K44" s="2" t="s">
        <v>273</v>
      </c>
    </row>
    <row r="45" spans="1:11" s="4" customFormat="1" ht="32" x14ac:dyDescent="0.2">
      <c r="A45" s="4" t="s">
        <v>275</v>
      </c>
      <c r="B45" s="4">
        <v>1981</v>
      </c>
      <c r="C45" s="4" t="s">
        <v>276</v>
      </c>
      <c r="G45" s="4" t="s">
        <v>274</v>
      </c>
      <c r="H45" s="4" t="s">
        <v>110</v>
      </c>
    </row>
    <row r="46" spans="1:11" ht="64" x14ac:dyDescent="0.2">
      <c r="A46" s="2" t="s">
        <v>278</v>
      </c>
      <c r="B46" s="3">
        <v>41518</v>
      </c>
      <c r="C46" s="2" t="s">
        <v>279</v>
      </c>
      <c r="D46" s="2" t="s">
        <v>280</v>
      </c>
      <c r="E46" s="2" t="s">
        <v>281</v>
      </c>
      <c r="F46" s="2" t="s">
        <v>283</v>
      </c>
      <c r="G46" s="2" t="s">
        <v>277</v>
      </c>
      <c r="H46" s="2" t="s">
        <v>28</v>
      </c>
      <c r="I46" s="2" t="s">
        <v>282</v>
      </c>
      <c r="J46" s="2" t="s">
        <v>20</v>
      </c>
      <c r="K46" s="2" t="s">
        <v>284</v>
      </c>
    </row>
    <row r="47" spans="1:11" ht="112" x14ac:dyDescent="0.2">
      <c r="A47" s="2" t="s">
        <v>286</v>
      </c>
      <c r="B47" s="2">
        <v>1977</v>
      </c>
      <c r="C47" s="2" t="s">
        <v>287</v>
      </c>
      <c r="D47" s="2" t="s">
        <v>288</v>
      </c>
      <c r="E47" s="2" t="s">
        <v>289</v>
      </c>
      <c r="F47" s="2" t="s">
        <v>21</v>
      </c>
      <c r="G47" s="2" t="s">
        <v>285</v>
      </c>
      <c r="H47" s="2" t="s">
        <v>18</v>
      </c>
      <c r="I47" s="2" t="s">
        <v>290</v>
      </c>
      <c r="J47" s="2" t="s">
        <v>20</v>
      </c>
      <c r="K47" s="2" t="s">
        <v>291</v>
      </c>
    </row>
    <row r="48" spans="1:11" ht="64" x14ac:dyDescent="0.2">
      <c r="A48" s="2" t="s">
        <v>293</v>
      </c>
      <c r="B48" s="3">
        <v>33756</v>
      </c>
      <c r="C48" s="2" t="s">
        <v>294</v>
      </c>
      <c r="D48" s="2" t="s">
        <v>295</v>
      </c>
      <c r="E48" s="2" t="s">
        <v>296</v>
      </c>
      <c r="F48" s="2" t="s">
        <v>298</v>
      </c>
      <c r="G48" s="2" t="s">
        <v>292</v>
      </c>
      <c r="H48" s="2" t="s">
        <v>28</v>
      </c>
      <c r="I48" s="2" t="s">
        <v>297</v>
      </c>
      <c r="J48" s="2" t="s">
        <v>20</v>
      </c>
      <c r="K48" s="2" t="s">
        <v>299</v>
      </c>
    </row>
    <row r="49" spans="1:11" s="4" customFormat="1" x14ac:dyDescent="0.2">
      <c r="G49" s="4" t="s">
        <v>300</v>
      </c>
      <c r="H49" s="4" t="s">
        <v>165</v>
      </c>
    </row>
    <row r="50" spans="1:11" ht="48" x14ac:dyDescent="0.2">
      <c r="A50" s="2" t="s">
        <v>302</v>
      </c>
      <c r="B50" s="3">
        <v>33147</v>
      </c>
      <c r="C50" s="2" t="s">
        <v>303</v>
      </c>
      <c r="D50" s="2" t="s">
        <v>304</v>
      </c>
      <c r="E50" s="2" t="s">
        <v>305</v>
      </c>
      <c r="F50" s="2" t="s">
        <v>306</v>
      </c>
      <c r="G50" s="2" t="s">
        <v>301</v>
      </c>
      <c r="H50" s="2" t="s">
        <v>28</v>
      </c>
      <c r="I50" s="2" t="s">
        <v>305</v>
      </c>
      <c r="J50" s="2" t="s">
        <v>20</v>
      </c>
      <c r="K50" s="2" t="s">
        <v>307</v>
      </c>
    </row>
    <row r="51" spans="1:11" ht="96" x14ac:dyDescent="0.2">
      <c r="A51" s="2" t="s">
        <v>309</v>
      </c>
      <c r="B51" s="3">
        <v>35065</v>
      </c>
      <c r="C51" s="2" t="s">
        <v>310</v>
      </c>
      <c r="D51" s="2" t="s">
        <v>311</v>
      </c>
      <c r="E51" s="2" t="s">
        <v>312</v>
      </c>
      <c r="F51" s="2" t="s">
        <v>314</v>
      </c>
      <c r="G51" s="2" t="s">
        <v>308</v>
      </c>
      <c r="H51" s="2" t="s">
        <v>18</v>
      </c>
      <c r="I51" s="2" t="s">
        <v>313</v>
      </c>
      <c r="J51" s="2" t="s">
        <v>20</v>
      </c>
      <c r="K51" s="2" t="s">
        <v>315</v>
      </c>
    </row>
    <row r="52" spans="1:11" x14ac:dyDescent="0.2">
      <c r="G52" s="1" t="s">
        <v>316</v>
      </c>
      <c r="H52" s="1">
        <f>COUNTIF(H1:H51, "*Employee*")</f>
        <v>43</v>
      </c>
      <c r="I52" s="2" t="s">
        <v>317</v>
      </c>
      <c r="J52" s="2">
        <f>COUNTIF(J1:J51, "*Yes*")</f>
        <v>0</v>
      </c>
    </row>
    <row r="53" spans="1:11" x14ac:dyDescent="0.2">
      <c r="G53" s="1" t="s">
        <v>318</v>
      </c>
      <c r="H53" s="1">
        <f>COUNTIF(H1:H51, "*National Lab*")</f>
        <v>3</v>
      </c>
      <c r="I53" s="2" t="s">
        <v>319</v>
      </c>
      <c r="J53" s="2">
        <f>COUNTIF(J1:J51, "Yes, National Lab")</f>
        <v>0</v>
      </c>
    </row>
    <row r="54" spans="1:11" ht="32" x14ac:dyDescent="0.2">
      <c r="G54" s="1" t="s">
        <v>320</v>
      </c>
      <c r="H54" s="1">
        <f>COUNTIF(H1:H51, "*Contractor*")</f>
        <v>0</v>
      </c>
    </row>
    <row r="55" spans="1:11" ht="32" x14ac:dyDescent="0.2">
      <c r="G55" s="1" t="s">
        <v>321</v>
      </c>
      <c r="H55" s="1">
        <f>COUNTIF(H1:H51, "False Positive; Search Rerun")</f>
        <v>0</v>
      </c>
    </row>
    <row r="56" spans="1:11" ht="32" x14ac:dyDescent="0.2">
      <c r="G56" s="1" t="s">
        <v>322</v>
      </c>
      <c r="H56" s="1">
        <f>COUNTIF(H1:H51, "False Positive")</f>
        <v>0</v>
      </c>
    </row>
    <row r="57" spans="1:11" ht="32" x14ac:dyDescent="0.2">
      <c r="G57" s="1" t="s">
        <v>323</v>
      </c>
      <c r="H57" s="1">
        <f>COUNTIF(H1:H51, "Unsure")</f>
        <v>0</v>
      </c>
    </row>
    <row r="58" spans="1:11" ht="32" x14ac:dyDescent="0.2">
      <c r="G58" s="2" t="s">
        <v>324</v>
      </c>
      <c r="H58" s="2">
        <f>COUNTIF(H1:H51, "*Couldn't*")</f>
        <v>3</v>
      </c>
    </row>
    <row r="59" spans="1:11" ht="32" x14ac:dyDescent="0.2">
      <c r="G59" s="2" t="s">
        <v>325</v>
      </c>
      <c r="H59" s="2">
        <f>COUNTIF(H1:H51, "No access")</f>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2017-07-28T18:42:41Z</dcterms:created>
  <dcterms:modified xsi:type="dcterms:W3CDTF">2017-07-29T18:09:15Z</dcterms:modified>
</cp:coreProperties>
</file>