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USAIDAudit/"/>
    </mc:Choice>
  </mc:AlternateContent>
  <bookViews>
    <workbookView xWindow="160" yWindow="88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<sst xmlns="http://schemas.openxmlformats.org/spreadsheetml/2006/main" count="516" uniqueCount="378">
  <si>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</si>
  <si>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</si>
  <si>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</si>
  <si>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</si>
  <si>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</si>
  <si>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</si>
  <si>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</si>
  <si>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</si>
  <si>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</si>
  <si>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</si>
  <si>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</si>
  <si>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</si>
  <si>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10.4269/ajtmh.2011.11-0178</t>
  </si>
  <si>
    <t xml:space="preserve"> The American Journal of Tropical Medicine and Hygiene, Volume 85, Issue 6</t>
  </si>
  <si>
    <t>Community Case Management of Childhood Diarrhea in a Setting with Declining Use of Oral Rehydration Therapy: Findings from Cross-Sectional Studies among Primary Household Caregivers, Kenya, 2007</t>
  </si>
  <si>
    <t xml:space="preserve">1)  Christine K. Olson , Lauren S. Blum , Kinnery N. Patel , Prisca A. Oria , Daniel R. Feikin , Kayla F. Laserson , Annah W. Wamae , Alfred V. Bartlett , Robert F. Breiman , and Pavani K. Ram </t>
  </si>
  <si>
    <t xml:space="preserve">1)  Epidemic Intelligence Service and Division of Foodborne, Waterborne, and Environmental Diseases, Centers for Disease Control and Prevention, Atlanta, Georgia; 
Global Disease Detection Division, Centers for Disease Control and Prevention, Nairobi, Kenya; 
International Emerging Infections Program, Kenya Medical Research Institute/Centers for Disease Control and Prevention, Kisumu, Kenya; 
Center for Global Health, Centers for Disease Control and Prevention, Atlanta, Georgia, and Kenya Medical Research Institute/CDC Research 
Public Health Collaboration, Kisumu, Kenya; Division of Child Health, Republic of Kenya Ministry of Health, Nairobi, Kenya; Bureau for Global Health,
United States Agency for International Development, Washington, District of Columbia; University at Buffalo, State University of New York, Buffalo, New York </t>
  </si>
  <si>
    <t xml:space="preserve">1)  Epidemic Intelligence Service and Division of Foodborne, Waterborne, and Environmental Diseases, Centers for Disease Control and Prevention, Atlanta, Georgia; 
Center for Global Health, Centers for Disease Control and Prevention, Atlanta, Georgia
Bureau for Global Health, United States Agency for International Development, Washington, District of Columbia; University at Buffalo, State University of New York, Buffalo, New York </t>
  </si>
  <si>
    <t>Employee</t>
  </si>
  <si>
    <t>Copyright © 2011 by The American Society of Tropical Medicine and Hygiene</t>
  </si>
  <si>
    <t>No</t>
  </si>
  <si>
    <t>We are deeply grateful to the many caregivers whose gracious participation made this work possible. We also thank the following individuals in the CDC offices in Kisumu and Nairobi for their assistance: Beatrice Odidi, Allan Audi, Peter Jaron, Adazu Kubaje, David Arongo, Amek Nyaguara, Alice Mathingau, Allen Hightower, Joseph Musyimi, and Jacinta Mutie. We are grateful to our community interviewers whose hard work and dedication allowed us to complete this study.</t>
  </si>
  <si>
    <t>10.1097/QAI.0b013e31828e1e2c</t>
  </si>
  <si>
    <t>JAIDS Journal of Acquired Immune Deficiency Syndromes
Issue: Volume 63(2)</t>
  </si>
  <si>
    <t>Nonadherence to Clinic Appointments Among HIV-Infected Children in an Ambulatory Care Program in Western Kenya</t>
  </si>
  <si>
    <t>Nyandiko, Winstone MBChB, MMed, MPH*,†,‡; Vreeman, Rachel MD, MSc†,§; Liu, Hai PhD†,||; Shangani, Sylvia Bsc, MPH†,‡; Sang, Edwin BSc†; Ayaya, Samuel MBChB, MMed*,†,‡; Braitstein, Paula PhD†,¶,#,**</t>
  </si>
  <si>
    <t>*Department of Child Health and Pediatrics, School of Medicine, College of Health Sciences, Moi University, Eldoret, Kenya;
†United States Agency for International Development–Academic Model Providing Access to Healthcare, Eldoret, Kenya;
‡Moi Teaching and Referral Hospital, Eldoret, Kenya;
§Department of Pediatrics, Children’s Health Services Research, Indiana University School of Medicine, Indianapolis, IN;
||Department of Biostatistics, Indiana University School of Medicine, Indianapolis, IN;
¶Department of Medicine, Indiana University School of Medicine, Indianapolis, IN;
#Department of Medicine, School of Medicine, College of Health Sciences, Moi University, Eldoret, Kenya; and
**Dalla Lana School of Public Health, University of Toronto, Toronto, Canada.</t>
  </si>
  <si>
    <t>†United States Agency for International Development–Academic Model Providing Access to Healthcare, Eldoret, Kenya;</t>
  </si>
  <si>
    <t>© 2013 by Lippincott Williams &amp; Wilkins</t>
  </si>
  <si>
    <t>The authors give special thanks to the families and to the health care providers of AMPATH and Moi Teaching and referral hospital, including the nurses, clinicians, nutritionists, social workers, outreach workers, pharmacy staff, and records and data assistants all of who work tirelessly to ensure that the children of Western Kenya receive the medical care they deserve. In particular, the authors would like to thank Dr Tenge, Dr Nabakwe, Dr Marete, Dr Apondi, Dr Gisore, Dr Songok, Dr Chumba, Dr Jakait, R. Too, J. Yaran, V. Cheboi, A. Koech, J. Chemwon, J. Aluoch, IreneTigoi, Mabonga, Lillian Boit, J. Sawe, M. Rugut, N. Warui, D. Wabuti, Nyambane, and the other current and past members of the AMPATH Pediatric Working Group. The authors also wish to thank the Institutional Review and Ethics Committee, the Director of MTRH, the Principal, College of Health Sciences, and the Dean, Moi University School of Medicine, for allowing us to collect data and conduct research on the patients they manage.</t>
  </si>
  <si>
    <t>10.2307/2065493</t>
  </si>
  <si>
    <t>Contemporary Sociology
Vol. 9, No. 5 (Sep., 1980), p. 679</t>
  </si>
  <si>
    <t>Review: Families in Flats: A Study of Low Income Families in Public Housing. by Riaz Hassan</t>
  </si>
  <si>
    <t xml:space="preserve"> ROBERT EDWARD MITCHELL</t>
  </si>
  <si>
    <t>United States Agency for International Development, Washington, D.C.</t>
  </si>
  <si>
    <t>N/A</t>
  </si>
  <si>
    <t>10.1016/j.ijgo.2013.10.017</t>
  </si>
  <si>
    <t>International Journal of Gynecology &amp; Obstetrics
Volume 125, Issue 2, May 2014, Pages 162-165</t>
  </si>
  <si>
    <t>Improving maternal health and safety through adherence to postpartum hemorrhage protocol in Latin America</t>
  </si>
  <si>
    <t>Benjamin Olmedo a, Eva Miranda b, Oscar Cordon b, Christian M. Pettker c, Edmund F. Funai d</t>
  </si>
  <si>
    <t>a Yale Physician Associate Program, Yale University School of Medicine, New Haven, USA
b US Agency for International Development, USAID|Peru|Quality Health Care, Lima, Peru
c Department of Obstetrics, Gynecology and Reproductive Sciences, Yale School of Medicine, New Haven, USA
d Department of Obstetrics and Gynecology, Ohio State University College of Medicine, Columbus, USA</t>
  </si>
  <si>
    <t>b US Agency for International Development, USAID|Peru|Quality Health Care, Lima, Peru</t>
  </si>
  <si>
    <t>© 2014 International Federation of Gynecology and Obstetrics. Published by Elsevier Ireland Ltd. All rights reserved.</t>
  </si>
  <si>
    <t>Financial support was provided by the Yale Wilbur Downs International Travel Fellowship and the Yale School of Medicine Office of Student Research.</t>
  </si>
  <si>
    <t>10.1016/S0010-7824(00)00171-2</t>
  </si>
  <si>
    <t>Contraception
Volume 62, Issue 5, November 2000, Pages 221-230</t>
  </si>
  <si>
    <t>Multicenter study of the lactational amenorrhea method (LAM) III: effectiveness, duration, and satisfaction with reduced client–provider contact</t>
  </si>
  <si>
    <t>A.E. Peterson a, R. Per´ez-Escamilla b, M.H. Labbok a,1, V. Hight a, H. von Hertzen c, P. Van Look c</t>
  </si>
  <si>
    <t>a Institute for Reproductive Health, Breastfeeding and MCH Division, Department of Obstetrics and Gynecology, Georgetown University Medical Center, Washington, DC, USA 
b Department of Nutritional Sciences, University of Connecticut, 3624 Horsebarn Road Extension, U-17, Storrs, CT, 06269-4017, USA 
c World Health Organization Special Programme of Research, Development and Research Training in Human Reproduction, Geneva, Switzerland
1 Current affiliation: Chief, Nutrition and Maternal/Infant Health, U.S. Agency for International Development.</t>
  </si>
  <si>
    <t>1 Current affiliation: Chief, Nutrition and Maternal/Infant Health, U.S. Agency for International Development.</t>
  </si>
  <si>
    <t>False Positive</t>
  </si>
  <si>
    <t>© 2001 Elsevier Science Inc. All rights reserved.</t>
  </si>
  <si>
    <t>10.1186/1475-2875-9-58</t>
  </si>
  <si>
    <t>Malar J. 2010; 9: 58.</t>
  </si>
  <si>
    <t>Malaria indicator survey 2007, Ethiopia: coverage and use of major malaria prevention and control interventions</t>
  </si>
  <si>
    <t>Daddi Jima,1 Asefaw Getachew,2 Hana Bilak,3 Richard W Steketee,3 Paul M Emerson,4 Patricia M Graves,4 Teshome Gebre,5 Richard Reithinger,6 Jimee Hwang,7,8</t>
  </si>
  <si>
    <t>1 Diseases Prevention and Control Department, Federal Ministry of Health, Addis Ababa, Ethiopia
2 Malaria Control and Evaluation Partnership in Africa (MACEPA), a programme at PATH, Addis Ababa, Ethiopia
3 Malaria Control and Evaluation Partnership in Africa (MACEPA), a programme at PATH, Ferney-Voltaire, France
4 The Carter Center, Atlanta, USA
5 The Carter Center, Addis Ababa, Ethiopia
6 US Agency for International Development, Addis Ababa, Ethiopia
7 US Centers for Disease Control and Prevention, Atlanta, USA
8 Global Health Group, UCSF Global Health Sciences, San Francisco, USA</t>
  </si>
  <si>
    <t>6 US Agency for International Development, Addis Ababa, Ethiopia</t>
  </si>
  <si>
    <t>©2010 Jima et al; licensee BioMed Central Ltd.</t>
  </si>
  <si>
    <t>This is an Open Access article distributed under the terms of the Creative Commons Attribution License (http://creativecommons.org.libproxy.lib.unc.edu/licenses/by/2.0), which permits unrestricted use, distribution, and reproduction in any medium, provided the original work is properly cited.
The Malaria Indicator Survey was the result of joint efforts by multiple partners, including the Federal Ministry of Health of Ethiopia, The Carter Center, Malaria Control and Evaluation Partnership for Africa (a programme at PATH), World Health Organization, United Nations International Children Emergency Fund, U.S. Agency for International Development, U.S. Centers for Disease Control and Prevention, the Central Statistical Agency, Center for National Health Development in Ethiopia, and Malaria Consortium. We thank Carlos C. (Kent) Campbell for his comments on the manuscript and thank Behar Hussein, International Rescue Committee, for Figures ​Figures1,1, ​,2,2, ​,3,3, ​,4,4, which were generated under the U.S. Agency for International Development/Ethiopia's Geospatial Analysis for Public Health Programmes Cooperative Agreement (663-A-00-07-00418) funded by the President's Emergency Plan for AIDS Relief.</t>
  </si>
  <si>
    <t>10.1136/sti.2010.045633</t>
  </si>
  <si>
    <t>Sexually Transmitted Infections; London 87.4 (Jun 2011): 279</t>
  </si>
  <si>
    <t>How many men who have sex with men and female sex workers live in El Salvador? Using respondent-driven sampling and capture-recapture to estimate population sizes</t>
  </si>
  <si>
    <t>G Paz-Bailey,1,2,3 J O Jacobson,4 M E Guardado,2 F M Hernandez,2 A I Nieto,5 M Estrada,6 J Creswell,7</t>
  </si>
  <si>
    <t>1 Del Valle University of Guatemala, Guatemala City, Guatemala
2 Tephinet Inc., Atlanta, Georgia, USA
3 University of North Carolina at Chapel Hill, Chapel Hill, North Carolina, USA
4 Pan American Health Organization, Andean Region, Bogota, Colombia
5 Ministry of Health, San Salvador, El Salvador, Colombia
6 United States Agency for International Development, San Salvador, El Salvador, Colombia
7 World Health Organization, Geneva, Switzerland</t>
  </si>
  <si>
    <t>6 United States Agency for International Development, San Salvador, El Salvador, Colombia</t>
  </si>
  <si>
    <t>©  2011, Published by the BMJ Publishing Group Limited</t>
  </si>
  <si>
    <t>Funding for this study was provided by the United States Agency for International Development (USAID) in El Salvador and the Centers for Disease Control and Prevention (CDC).</t>
  </si>
  <si>
    <t>10.1016/S0140-6736(11)61802-3</t>
  </si>
  <si>
    <t>The Lancet; London 378.9806 (Nov 26-Dec 2, 2011): 1843-1846</t>
  </si>
  <si>
    <t>Role of concurrency in generalised HIV epidemics/Authors' reply</t>
  </si>
  <si>
    <t>1) James D Shelton; 2) Martina Morris, Helen Epstein</t>
  </si>
  <si>
    <t>1) US Agency for International Development, Bureau for Global Health, Washington, DC 20523, USA;
2) University of Washington, Seattle, WA 98125, USA (MM); and 424 West 144th Street, New York, NY, USA (HE)</t>
  </si>
  <si>
    <t>1) US Agency for International Development, Bureau for Global Health, Washington, DC 20523, USA;</t>
  </si>
  <si>
    <t>Copyright Elsevier Limited</t>
  </si>
  <si>
    <t>10.1007/s10461-013-0659-x</t>
  </si>
  <si>
    <t>AIDS and Behavior
October 2014, Volume 18, Supplement 5, pp 476–489</t>
  </si>
  <si>
    <t>Food Security in the Context of HIV: Towards Harmonized Definitions and Indicators</t>
  </si>
  <si>
    <t>Aranka Anema 1
Sarah J. Fielden 2
Tony Castleman 3
Nils Grede 4
Amie Heap 5
Martin Bloem 6,7</t>
  </si>
  <si>
    <t>1.British Columbia Centre for Excellence in HIV/AIDS, St. Paul’s HospitalUniversity of British ColumbiaVancouverCanada
2.School of Population and Public HealthUniversity of British ColumbiaVancouverCanada
3.Institute for International Economic Policy, Elliott School of International AffairsGeorge Washington UniversityWashingtonUSA
4.HIV/AIDS and Nutrition Policy DivisionWorld Food ProgramRomeItaly
5.Office of HIV/AIDS Technical Leadership and Research DivisionUnited States Agency for International DevelopmentWashingtonUSA
6.Bloomberg School of Public HealthJohns Hopkins UniversityBaltimoreUSA
7.Friedman School of Nutrition Science and PolicyTufts UniversityBostonUSA</t>
  </si>
  <si>
    <t>5.Office of HIV/AIDS Technical Leadership and Research DivisionUnited States Agency for International DevelopmentWashingtonUSA</t>
  </si>
  <si>
    <t>© Springer Science+Business Media New York 2013</t>
  </si>
  <si>
    <t>10.2307/1965521</t>
  </si>
  <si>
    <t>Studies in Family Planning
Vol. 9, No. 12 (Dec., 1978), pp. 314-323</t>
  </si>
  <si>
    <t>The Role of Family Planning in Recent Rapid Fertility Declines in Developing Countries</t>
  </si>
  <si>
    <t>1)  JAMES W. BRACKETT, R. T. RAVENHOLT, and JOHN C. CHAO</t>
  </si>
  <si>
    <t>1) Office of Popula tion, Bureau for Development Support, US Agency for International Development.</t>
  </si>
  <si>
    <t>1) Office of Population, Bureau for Development Support, US Agency for International Development.</t>
  </si>
  <si>
    <t>The authors would like to express appreciation to Naomi Hutchinson and Patricia Hill, who assisted in the preparation of this report.</t>
  </si>
  <si>
    <t>10.1016/S0140-6736(13)62560-X</t>
  </si>
  <si>
    <t>The Lancet; London 382.9908 (Dec 7, 2013): 1861.</t>
  </si>
  <si>
    <t>Reinvesting in health post-2015</t>
  </si>
  <si>
    <t>1) Hillevi Engström, Pe Thet Khin, Awa Coll-Seck, Rasmus Helveg Petersen, Anarfi Asamoa-Baah, Graça Machel, Richard Sezibera, Joy Phumaphi, Ariel Pablos-Mendes, Ursula Müller, Lambert Grijns, Jasmine Whitbread, Lola Dare, Ramanan Laxminarayan, John E Lange, Anders Nordström</t>
  </si>
  <si>
    <t>1) Ministry for Foreign Aff airs, Department for Multilateral Development Cooperation, 10339 Stockholm, Sweden (HE, AN); Ministry of Health, Nay Pyi Taw, Myanmar (PTK); Ministry of Health, Dakar, Senegal (AC-S); Ministry of Foreign Aff airs, Copenhagen, Denmark (RHP); WHO, Geneva, Switzerland (AA-B); The Partnership for Maternal, Newborn and Child Health, Geneva, Switzerland (GM); East African Community, Offi ce of the Secretary General, Arusha, Tanzania (RS); African Leaders Malaria Alliance, New York, USA (JP); United States Agency for International Development, Washington, DC, USA (AP-M); Federal Ministry for Economic Cooperation and Development, Berlin, Germany (UM); Ministry of Foreign Aff airs, The Hague, Netherlands (LG); Save the Children International, London, UK (JW); CHESTRAD, Lagos, Nigeria (LD); Public Health Foundation India, New Delhi, India (RL); and United Nations Foundation, Washington, DC, USA (JEL)</t>
  </si>
  <si>
    <t>United States Agency for International Development, Washington, DC, USA (AP-M)</t>
  </si>
  <si>
    <t>© 2013. World Health Organization. Published by Elsevier Ltd/Inc/BV. All rights reserved.</t>
  </si>
  <si>
    <t>10.1080/10810730.2014.989345</t>
  </si>
  <si>
    <t>Journal of Health Communication International Perspectives  Volume 20</t>
  </si>
  <si>
    <t>Understanding Consumer Preference and Willingness to Pay for Improved Cookstoves in Bangladesh</t>
  </si>
  <si>
    <t>JULIA ROSENBAUM 1, ELISA DERBY 2, and KARABI DUTTA 3</t>
  </si>
  <si>
    <t>1 FHI360, USAID=WASHplus Project, Washington, District of Columbia, USA 
2 Winrock International, USAID=WASHplus Project, Boston, Massachusetts, USA 
3 Winrock International, Bangalore, India</t>
  </si>
  <si>
    <t xml:space="preserve">1 FHI360, USAID=WASHplus Project, Washington, District of Columbia, USA 
2 Winrock International, USAID=WASHplus Project, Boston, Massachusetts, USA </t>
  </si>
  <si>
    <t>Copyright © Taylor &amp; Francis Group, LLC</t>
  </si>
  <si>
    <t>The authors acknowledge their partners in this study, including Village Education Resource Center, DESH GORI, Institute of Development Affairs, and Berkeley Air Monitoring Group, who contributed directly to the KPT and SUMS sections of this report.
The authors thank the following funders: USAID= Bangladesh, the USAID Asia Regional Bureau=Washington, and the U.S. State Department’s Office of the Secretary of State, Global Partnership Initiative.</t>
  </si>
  <si>
    <t>10.1080/03057079808708582</t>
  </si>
  <si>
    <t>Journal of Southern African Studies; Oxford 24.2 (Jun 1998): 405-424.</t>
  </si>
  <si>
    <t>Dilemmas of development: Burley tobacco, the environment and economic growth in Malawi</t>
  </si>
  <si>
    <t>1) RICHARD J. TOBIN; 2) WALTER I. KNAUSENBERGER</t>
  </si>
  <si>
    <t>1) Center for International Research, 1815 N. Ft. Myer Drive, Suite 600, Arlington, VA 22009, USA;
2) Office of Sustainable Development, Bureau for Africa, US Agency for International Development, Washington, DC 20523, USA</t>
  </si>
  <si>
    <t>2) Office of Sustainable Development, Bureau for Africa, US Agency for International Development, Washington, DC 20523, USA</t>
  </si>
  <si>
    <t xml:space="preserve">Copyright Carfax Publishing Company </t>
  </si>
  <si>
    <t>This article is based on research conducted for and supported by the Bureau for Africa of the US Agency for International Development (USAID). as part of the analytical agenda of the Office of Sustainable Development (AFR/SD/PSGE), thorough the Environmental and Natural Resources Policy and Training Project of the Bureau for Global Programs, Research and Field Support. The authors' views do not necessarily represent USAID's. Much of the research on which this article is based resulted from interviews the senior author conducted in Malawi in 1996. Thanks are due to Dan Dworkin, Kurt Rockeman and two anonymous reviewers for their comments on an earlier version of this article</t>
  </si>
  <si>
    <t>10.1017/S0014479700018986</t>
  </si>
  <si>
    <t>Experimental agriculture</t>
  </si>
  <si>
    <t>A Comparison of Natural Rock Phosphate with Imported Cotton Fertilizer in Cotton/Cereal Rotations in Mali</t>
  </si>
  <si>
    <t>No Access</t>
  </si>
  <si>
    <t>10.1016/S0140-6736(05)17697-1</t>
  </si>
  <si>
    <t>The Lancet
Volume 365, Issue 9454, 8–14 January 2005, Page 120</t>
  </si>
  <si>
    <t>Zero tolerance for domestic violence</t>
  </si>
  <si>
    <t>*Gene Feder, Chris Griffiths, Harriet MacMillan</t>
  </si>
  <si>
    <t xml:space="preserve">*Centre for General Practice and Primary Care, Institute of Community Health Sciences, Barts and the London, Queen Mary’s School of Medicine and Dentistry, London E1 4NS, UK (GF, CG); and Departments of Psychiatry and Behavioural Neurosciences, and Pediatrics, McMaster University, Hamilton, ON, Canada (HM) </t>
  </si>
  <si>
    <t>No government agencies appear in author affiliations</t>
  </si>
  <si>
    <t>10.1093/heapro/16.2.207</t>
  </si>
  <si>
    <t xml:space="preserve">Health Promot Int (2001) 16 (2): 207-214. </t>
  </si>
  <si>
    <t>Health literacy: communication for the public good</t>
  </si>
  <si>
    <t>Scott C. Ratzan</t>
  </si>
  <si>
    <t>© Oxford University Press</t>
  </si>
  <si>
    <t>10.2307/3317498</t>
  </si>
  <si>
    <t>Anthropological Quarterly
Vol. 59, No. 1 (Jan., 1986), pp. 43-44</t>
  </si>
  <si>
    <t>Review: Anthropology and Development by Lucy Mair</t>
  </si>
  <si>
    <t>1) William T. Stewart; 2)  John J. Hourihan</t>
  </si>
  <si>
    <t>1)  University of Maryland;
2) US Agency for International Development</t>
  </si>
  <si>
    <t>2) US Agency for International Development</t>
  </si>
  <si>
    <t>10.1007/BF02028359</t>
  </si>
  <si>
    <t>© 1986 The George Washington University Institute for Ethnographic Research</t>
  </si>
  <si>
    <t>Agroforestry Systems
September 1986, Volume 4, Issue 3, pp 247–254</t>
  </si>
  <si>
    <t>Nutrient contribution and maize performance in alley cropping systems</t>
  </si>
  <si>
    <t>C. F. Yamoah 1,3
A. A. Agboola 2
G. F. Wilson 1</t>
  </si>
  <si>
    <t>1.Farming Systems ProgramInternational Institute of Tropical Agriculture (IITA)IbadanNigeria
2.Professor of Soil Fertility Management and Farming SystemsUniversity of IbadanNigeria
3.Present Address: USAID/FSIP Kigali Nigeria</t>
  </si>
  <si>
    <t>3.Present Address: USAID/FSIP Kigali Nigeria</t>
  </si>
  <si>
    <t>10.1086/315534</t>
  </si>
  <si>
    <t>J Infect Dis (2000) 181 (Supplement_1): S10-S22.</t>
  </si>
  <si>
    <t>Successful Control of Epidemic Diphtheria in the States of the Former Union of Soviet Socialist Republics: Lessons Learned</t>
  </si>
  <si>
    <t>Sieghart Dittmann,1 Melinda Wharton,3 Charles Vitek,3 Massimo Ciotti,1 Artur Galazka,4 Stephane Guichard,7 Iain Hardy,3,a Umit Kartoglu,7 Saori Koyama,8 Joachim Kreysler,5 Bruno Martin,6 David Mercer,9 Tove Rønne,2 Colette Roure,1 Robert Steinglass,10 Peter Strebel,3 Roland Sutter,3 and Murray Trostle11</t>
  </si>
  <si>
    <t>1 World Health Organization, Regional Office for Europe, and 
2 Statens Serum Institut, Copenhagen, Denmark; 
3 Centers for Disease Control and Prevention, Atlanta, Georgia; 
4 World Health Organization, 
5 International Federation of Red Cross and Red Crescent Societies, and 
6 United Nations Children’s Fund (UNICEF), Geneva, Switzerland; 
7 UNICEF, Almaty, Kazakhstan; 
8 NIS Assistance Division, Ministry of Foreign Affairs, Tokyo, Japan; 
9 Program for Appropriate Technology in Health, Seattle, Washington; 
10 Basic Support for Institutionalizing Child Survival, Arlington, Virginia; 
11 United States Agency for International Development, Washington, DC</t>
  </si>
  <si>
    <t>3 Centers for Disease Control and Prevention, Atlanta, Georgia; 
11 United States Agency for International Development, Washington, DC</t>
  </si>
  <si>
    <t>© 2000 by the Infectious Diseases Society of America. All rights reserved.</t>
  </si>
  <si>
    <t>This article is based on officially reported data from the national health authorities to the World Health Organization, Regional Office for Europe. We thank the Ministries of Health of Armenia, Azerbaijan, Belarus, Estonia, Georgia, Kazakhstan, Kyrgyzstan, Latvia, Lithuania, Moldova, Russian Federation, Tajikistan, Turkmenistan, Ukraine, and Uzbekistan for their cooperation.</t>
  </si>
  <si>
    <t>10.9745/GHSP-D-15-00297</t>
  </si>
  <si>
    <t>Glob Health Sci Pract. 2016 Mar; 4(1): 13–15.</t>
  </si>
  <si>
    <t>Fertility Awareness Methods: Distinctive Modern Contraceptives</t>
  </si>
  <si>
    <t>Shawn Malarcher,a Jeff Spieler,b Madeleine Short Fabic,a Sandra Jordan,a Ellen H Starbird,a and Clifton Kenon,a</t>
  </si>
  <si>
    <t>a United States Agency for International Development, Office of Population and Reproductive Health, Washington, DC, USA
b Independent Consultant, Washington, DC, USA</t>
  </si>
  <si>
    <t>a United States Agency for International Development, Office of Population and Reproductive Health, Washington, DC, USA</t>
  </si>
  <si>
    <t>© Malarcher et al.</t>
  </si>
  <si>
    <t>This is an open-access article distributed under the terms of the Creative Commons Attribution License, which permits unrestricted use, distribution, and reproduction in any medium, provided the original author and source are properly cited. To view a copy of the license, visit http://creativecommons.org.libproxy.lib.unc.edu/licenses/by/3.0/. When linking to this article, please use the following permanent link: http://dx.doi.org.libproxy.lib.unc.edu/10.9745/GHSP-D-15-00297.</t>
  </si>
  <si>
    <t>10.1371/journal.pmed.1001129</t>
  </si>
  <si>
    <t>PLoS Med. 2011 Nov; 8(11): e1001129.</t>
  </si>
  <si>
    <t>Voluntary Medical Male Circumcision: Strategies for Meeting the Human Resource Needs of Scale-Up in Southern and Eastern Africa</t>
  </si>
  <si>
    <t>Kelly Curran, 1,2 Emmanuel Njeuhmeli, 3 Andrew Mirelman, 2 Kim Dickson, 4 Tigistu Adamu, 1 Peter Cherutich, 5 Hally Mahler, 6 Bennett Fimbo, 7 Thembisile Khumalo Mavuso, 8 Jennifer Albertini, 3 Laura Fitzgerald, 9 Naomi Bock, 10 Jason Reed, 10 Delivette Castor, 3 and David Stanton, 3</t>
  </si>
  <si>
    <t>1 Jhpiego, Baltimore, Maryland, United States of America
2 International Health Department, Johns Hopkins Bloomberg School of Public Health, Baltimore, Maryland, United States of America
3 United States Agency for International Development, Washington, District of Columbia, United States of America
4 World Health Organization, Geneva, Switzerland
5 National AIDS and STI Control Programme, Ministry of Health, Nairobi, Kenya
6 Jhpiego/Tanzania, Dar es Salaam, Tanzania
7 Ministry of Health, Dar es Salaam, Tanzania
8 Ministry of Health, Mbabane, Swaziland
9 Jhpiego/Swaziland, Mbabane, Swaziland
10 Centers for Disease Control and Prevention, Atlanta, Georgia, United States of America</t>
  </si>
  <si>
    <t>3 United States Agency for International Development, Washington, District of Columbia, United States of America
10 Centers for Disease Control and Prevention, Atlanta, Georgia, United States of America</t>
  </si>
  <si>
    <t>This is an open-access article, free of all copyright, and may be freely reproduced, distributed, transmitted, modified, built upon, or otherwise used by anyone for any lawful purpose. The work is made available under the Creative Commons CC0 public domain dedication</t>
  </si>
  <si>
    <t>This is an open-access article distributed under the terms of the Creative Commons Public Domain declaration, which stipulates that, once placed in the public domain, this work may be freely reproduced, distributed, transmitted, modified, built upon, or otherwise used by anyone for any lawful purpose.
The Tanzania and Swaziland programs described in this paper and the program review itself were funded by the President's Emergency Plan for AIDS Relief (PEPFAR) through USAID and implemented by the Maternal and Child Health Integrated Program (MCHIP, award # GHS-A-00-08-00002-000) managed by Jhpiego—an affiliate of Johns Hopkins University. The Kenya program is primarily funded by the Bill &amp; Melinda Gates Foundation and PEPFAR through USAID and the US Centers for Disease Control and Prevention via various implementing partners. Tanzania's Ministry of Health and Social Welfare Male Circumcision Technical Working Group, the National AIDS Control Program, the Iringa Regional Health Authority, and the health authorities of Iringa Municipal, Iringa District, and Mufindi District played important roles in guiding this work.</t>
  </si>
  <si>
    <t>10.1016/j.contraception.2015.09.002</t>
  </si>
  <si>
    <t>Contraception
Volume 93, Issue 1, January 2016, Pages 32-43</t>
  </si>
  <si>
    <t>Multipurpose prevention technologies for sexual and reproductive health: mapping global needs for introduction of new preventive products</t>
  </si>
  <si>
    <t>Erin Schelar a, Chelsea B. Polis b, Timothy Essam c, Katharine J. Looker d, Laia Bruni e, Cara J. Chrisman a, Judy Manning a</t>
  </si>
  <si>
    <t>a Office of Population and Reproductive Health, United States Agency for International Development, CP3-11090A, 1300 Pennsylvania Avenue NW, Washington, DC 20523, USA 
b Department of Epidemiology, Johns Hopkins Bloomberg School of Public Health, 615 North Wolfe Street, Baltimore, MD 21205, USA 
c Center for Data, Analysis and Research, United States Agency for International Development, 1300 Pennsylvania Avenue NW, Washington, DC 20004, USA 
d School of Social and Community Medicine, University of Bristol, Oakfield House, Oakfield Grove, Bristol BS8 2BN, United Kingdom 
e Catalan Institute of Oncology, Av. Gran Via de l’Hospitalet 199-203, 08908 l’Hospitalet de Llobregat (Barcelona), Spain</t>
  </si>
  <si>
    <t xml:space="preserve">a Office of Population and Reproductive Health, United States Agency for International Development, CP3-11090A, 1300 Pennsylvania Avenue NW, Washington, DC 20523, USA 
c Center for Data, Analysis and Research, United States Agency for International Development, 1300 Pennsylvania Avenue NW, Washington, DC 20004, USA </t>
  </si>
  <si>
    <t>© 2016 The Authors. Published by Elsevier Inc</t>
  </si>
  <si>
    <t>This is an open access article under the CC BY-NC-ND license (http://creativecommons.org/licenses/by-nc-nd/4.0/)
The United States Agency for International Development contributed staff time for work on this analysis. KJL was funded by the National Institute for Health Research Health Protection Research Unit in Evaluation of Interventions and Sexual Health 24 during this study and received funding from the World Health Organization to conduct the review of herpes simplex virus type 2 seroprevalence that informs the study. KJL’s funders had no role in the writing of the manuscript or the decision to submit it for publication.
The views and opinions expressed in this paper are those of the authors and not necessarily those of the United States Agency for International Development, the Johns Hopkins Bloomberg School of Public Health or the University of Bristol. Country names and boundary representation are not necessarily authoritative.</t>
  </si>
  <si>
    <t>10.9745/GHSP-D-16-00084</t>
  </si>
  <si>
    <t>Glob Health Sci Pract. 2016 Sep 28; 4(3): 384–393.</t>
  </si>
  <si>
    <t>Vouchers: A Hot Ticket for Reaching the Poor and Other Special Groups With Voluntary Family Planning Services</t>
  </si>
  <si>
    <t>Elaine P Menotti a and Marguerite Farrell a</t>
  </si>
  <si>
    <t>a United States Agency for International Development, Washington, DC, USA</t>
  </si>
  <si>
    <t>© Menotti and Farrell.</t>
  </si>
  <si>
    <t>This is an open-access article distributed under the terms of the Creative Commons Attribution License, which permits unrestricted use, distribution, and reproduction in any medium, provided the original author and source are properly cited. To view a copy of the license, visit http://creativecommons.org.libproxy.lib.unc.edu/licenses/by/3.0/. When linking to this article, please use the following permanent link: http://dx.doi.org.libproxy.lib.unc.edu/10.9745/GHSP-D-16-00084.
The views expressed in this article are those of the authors and do not necessarily reflect the views of the U.S. Agency for International Development or the U.S. Government.</t>
  </si>
  <si>
    <t>10.1007/BF02862047</t>
  </si>
  <si>
    <t>Economic Botany
Vol. 45, No. 2 (Apr. - Jun., 1991), pp. 190-199</t>
  </si>
  <si>
    <t>Utilization and Conservation of Genetic Resources: International Projects for Sustainable Agriculture</t>
  </si>
  <si>
    <t>1)  Cohen, Joel; 2)  Janis B. Alcorn; 3)  Christopher S. Potter</t>
  </si>
  <si>
    <t>1) Office of Agriculture, Agency for International Development, Washington, DC 20523-1809;
2) Biodiversity Support Program, World Wildlife Fund/U.S., 1250 24th Street, NW, Washington, DC 20037;
3) National Research Council, Moffet Field, CA</t>
  </si>
  <si>
    <t>1) Office of Agriculture, Agency for International Development, Washington, DC 20523-1809;</t>
  </si>
  <si>
    <t xml:space="preserve"> © 1991, by The New York Botanical Garden, Bronx, NY 10458 U.S.A.</t>
  </si>
  <si>
    <t>10.2307/1965805</t>
  </si>
  <si>
    <t>Studies in Family Planning
Vol. 13, No. 11 (Nov., 1982), pp. 343-349</t>
  </si>
  <si>
    <t>Effect of Supply Source on Oral Contraceptive Use in Mexico</t>
  </si>
  <si>
    <t>1)  Jerald Bailey, Ph.D; 2)  Ricardo Aparicio Jimenez; 3)  Charles W. Warren</t>
  </si>
  <si>
    <t>1)  United States Agency for International Development;
2)  Jefatura de Planificacion Familiar del Instituto Mexicano del Seguro Social;
3)  Centers for Disease Control in Atlanta.</t>
  </si>
  <si>
    <t>1)  United States Agency for International Development;
3)  Centers for Disease Control in Atlanta.</t>
  </si>
  <si>
    <t>10.1371/journal.pntd.0004954</t>
  </si>
  <si>
    <t>PLoS Neglected Tropical Diseases; San Francisco 10.10 (Oct 2016).</t>
  </si>
  <si>
    <t>Controlling Neglected Tropical Diseases (NTDs) in Haiti: Implementation Strategies and Evidence of Their Success</t>
  </si>
  <si>
    <t>Jean Frantz Lemoine 1, Anne Marie Desormeaux 1, Franck Monestime 2, Carl Renad Fayette 2, Luccene Desir 3,4, Abdel Nasser Direny 5, Sarah Carciunoiu 6, Lior Miller 6, Alaine Knipes 7, Patrick Lammie 7, Penelope Smith 8, Melissa Stockton 5, Lily Trofimovich 9, Kalpana Bhandari 5, Richard Reithinger 5, Kathryn Crowley 5, Eric Ottesen 5, Margaret Baker 5</t>
  </si>
  <si>
    <t>1 Ministry of Public Health and Population, Port-au-Prince, Haiti, 
2 IMA World Health, Port-au-Prince, Haiti,
3 Hoˆpital Sainte Croix, Le´ogaˆne, Haiti, 
4 University of Notre Dame, Le´ogaˆne, Haiti, 
5 RTI International, Washington, District of Columbia, United States of America, 
6 IMA World Health, Washington, District of Columbia, United States of America, 
7 Centers for Disease Control and Prevention, Atlanta, Georgia, United States of America, 
8 U.S. Agency for International Development, Washington, District of Columbia, United States of America, 
9 RTI International Consultancy, Washington, District of Columbia, United States of America</t>
  </si>
  <si>
    <t xml:space="preserve">7 Centers for Disease Control and Prevention, Atlanta, Georgia, United States of America, 
8 U.S. Agency for International Development, Washington, District of Columbia, United States of America, </t>
  </si>
  <si>
    <t>OPEN ACCESS</t>
  </si>
  <si>
    <t>This is an open-access article distributed under the terms of the Creative Commons Attribution License, which permits unrestricted use, distribution, and reproduction in any medium, provided the original author and source are credited.
Our sincere gratitude to the thousands of district health officers, supervisors, and community volunteers, without whom none of these achievements could have been possible. We would also like to acknowledge our devoted team and colleagues at IMA, without whom this effort could not have been completed.</t>
  </si>
  <si>
    <t>10.1371/journal.pmed.1001128</t>
  </si>
  <si>
    <t>PLoS Med. 2011 Nov; 8(11): e1001128.</t>
  </si>
  <si>
    <t>Voluntary Medical Male Circumcision: Logistics, Commodities, and Waste Management Requirements for Scale-Up of Services</t>
  </si>
  <si>
    <t>Dianna Edgil, 1  Petra Stankard, 2 Steven Forsythe, 3 Dino Rech, 4 Kristin Chrouser, 5 Tigistu Adamu, 5 Sameer Sakallah, 6 Anne Goldzier Thomas, 7 Jennifer Albertini, 8 David Stanton, 1 Kim Eva Dickson, 9 and Emmanuel Njeuhmeli 1</t>
  </si>
  <si>
    <t>1 United States Agency for International Development, Washington, District of Columbia, United States of America
2 Gillings School of Global Public Health, University of North Carolina, Chapel Hill, North Carolina, United States of America
3 Futures Institute, Glastonbury, Connecticut, United States of America
4 Centre for HIV and AIDS Prevention Studies, Johannesburg, South Africa
5 Jhpiego, Baltimore, Maryland, United States of America
6 Supply Chain Management Systems, Arlington, Virginia, United States of America
7 Department of Defense HIV/AIDS Prevention Program, Naval Health Research Center, San Diego, California, United States of America
8 United States Agency for International Development, Mbabane, Swaziland
9 World Health Organization, Geneva, Switzerland</t>
  </si>
  <si>
    <t>1 United States Agency for International Development, Washington, District of Columbia, United States of America
8 United States Agency for International Development, Mbabane, Swaziland</t>
  </si>
  <si>
    <t>This is an open-access article, free of all copyright, and may be freely reproduced, distributed, transmitted, modified, built upon, or otherwise used by anyone for any lawful purpose. The work is made available under the Creative Commons CC0 public domain dedication.</t>
  </si>
  <si>
    <t>This is an open-access article distributed under the terms of the Creative Commons Public Domain declaration, which stipulates that, once placed in the public domain, this work may be freely reproduced, distributed, transmitted, modified, built upon, or otherwise used by anyone for any lawful purpose.
Funding for the execution of this costing analysis was provided by PEPFAR through The Partnership for Supply Chain Management Project (SCMS) and Health Policy Initiative Costing Task Order (HPI CO TO) both funded by the United States Agency for International Development (USAID). Technical staff from USAID, US Centers for Disease Control and Prevention, and US Department of Defense was involved in study design, data collection and analysis, decision to publish, and preparation of the manuscript.</t>
  </si>
  <si>
    <t>10.1371/journal.pmed.1001524</t>
  </si>
  <si>
    <t>PLoS Med. 2013 Oct; 10(10): e1001524.</t>
  </si>
  <si>
    <t>Effect on Postpartum Hemorrhage of Prophylactic Oxytocin (10 IU) by Injection by Community Health Officers in Ghana: A Community-Based, Cluster-Randomized Trial</t>
  </si>
  <si>
    <t>Cynthia K. Stanton, 1 Samuel Newton, 2 Luke C. Mullany, 1 Patience Cofie, 3 Charlotte Tawiah Agyemang, 2 Edward Adiibokah, 2 Seeba Amenga-Etego, 2 Niamh Darcy, 4 Sadaf Khan, 5 Deborah Armbruster, 6 John Gyapong, 7 and Seth Owusu-Agyei 2</t>
  </si>
  <si>
    <t>1 Johns Hopkins Bloomberg School of Public Health, Baltimore, Maryland, United States of America
2 Kintampo Health Research Centre, Ghana Health Service, Kintampo, Ghana
3 PATH, Ghana, Accra, Ghana
4 Research Triangle Institute, North Carolina, United States of America
5 PATH, Seattle, Washington, United States of America
6 United States Agency for International Development, Washington (DC), United States of America
7 School of Public Health, University of Ghana, Accra, Ghana</t>
  </si>
  <si>
    <t>6 United States Agency for International Development, Washington (DC), United States of America</t>
  </si>
  <si>
    <t>© 2013 Stanton et al</t>
  </si>
  <si>
    <t>This is an open-access article distributed under the terms of the Creative Commons Attribution License, which permits unrestricted use, distribution, and reproduction in any medium, provided the original author and source are properly credited.
We would like to thank the women who participated in the study, the community health officers, and the district health management teams of Kintampo North and South and Nkoranza North and South districts of the Ghana Health Service for their dedicated efforts in implementing this trial. We would also like to thank Dr. Gloria Quansah-Asare, the director of the Department of Health and Family Welfare of the Ghana Ministry of Health, for her diligent support of the trial. Steve Brooke and Breanne Grady of PATH were instrumental in assuring supply of oxytocin in Uniject for the study. Susheela Englebrecht of PATH; Florence Agyei-Boafo of the Berekum Nurses and Midwifery Training College in Berekum, Ghana; Florence Atiah of the Kintampo District Hospital; and Nana Kusi Yeboah, a private midwife consultant, were responsible for the development and conduct of the clinical components of community health officer training. We thank the Kintampo Health Research Center staff in Kintampo, Ghana, and we have appreciated the assistance of the ethical review boards and the Ghana Food and Drug Authority in the conduct of this trial. We would also like to thank the directors of the Oxytocin Initiative, Catharine Taylor, Alice Levisay, and Denise Lionetti of PATH for their work supporting this trial.</t>
  </si>
  <si>
    <t>10.1111/tmi.12621</t>
  </si>
  <si>
    <t>Tropical Medicine &amp; International Health &gt; Vol 21 Issue 1</t>
  </si>
  <si>
    <t>Implementation of 350–2500 nm diffuse reflectance spectroscopy and High-Performance Thin-Layer Chromatography to rapidly assess manufacturing consistency and quality of cotrimoxazole tablets in Tanzania</t>
  </si>
  <si>
    <t>Eliangiringa Kaale 1, Samuel M. Hope 2, David Jenkins 3, andThomas Layloff 4</t>
  </si>
  <si>
    <t>1 Pharm R&amp;D Lab, Muhimbili University of Health and Allied Sciences, Dar es Salaam, Tanzania
2 United States Agency for International Development, Washington, DC, USA
3 Product Quality and Compliance, FHI 360, Durham, NC, USA
4 Supply Chain Management System, Arlington, VA, USA</t>
  </si>
  <si>
    <t>2 United States Agency for International Development, Washington, DC, USA</t>
  </si>
  <si>
    <t>© 2015 John Wiley &amp; Sons Ltd</t>
  </si>
  <si>
    <t>This work was funded by USAID through the Preventa-tive Technologies Agreement.</t>
  </si>
  <si>
    <t>10.1016/S0140-6736(97)06082-0</t>
  </si>
  <si>
    <t>The Lancet
Volume 350, Issue 9091, 29 November 1997, Pages 1624-1625</t>
  </si>
  <si>
    <t>Malarone-donation programme in Africa</t>
  </si>
  <si>
    <t>1) P B Bloland, DVM, T K Ruebush II, MD; 2) P N Kazembe MB CHB, FRCP; 3) W M Watkins PhD; 4) O K Doumbo MD; 5) O C Nwanyanwu, DrPH</t>
  </si>
  <si>
    <t>1) Malaria Epidemiology Section, Division of Parasitic Diseases, National Center for infectious Diseases, Centers for Disease Control and Prevention, Atlanta, Georgia, USA;
2) Lilongwe Central Hospital, Lilongwe, Malawi;
3) Wellcome Trust Research Laboratories, Nairobi, Kenya;
4) Department of Epidemiology of Parasitic Diseases, Faculty of Medicine and Pharmacy, University of Mali, Bamako, Mali;
5) United States Agency for International Development, Lilongwe, Malawi</t>
  </si>
  <si>
    <t>1) Malaria Epidemiology Section, Division of Parasitic Diseases, National Center for infectious Diseases, Centers for Disease Control and Prevention, Atlanta, Georgia, USA;
5) United States Agency for International Development, Lilongwe, Malawi</t>
  </si>
  <si>
    <t>W M Watkins did not contribute in his capacity as a member of the Wellcome Trust Research Laboratories.</t>
  </si>
  <si>
    <t>Copyright © 1997 Elsevier Ltd. All rights reserved.</t>
  </si>
  <si>
    <t>10.2307/2056645</t>
  </si>
  <si>
    <t>The Journal of Asian Studies
Vol. 45, No. 5 (Nov., 1986), pp. 1111-1113</t>
  </si>
  <si>
    <t>Review: Atlas of Pakistan. by Survey of Pakistan</t>
  </si>
  <si>
    <t xml:space="preserve"> JONATHAN S. ADDLETON</t>
  </si>
  <si>
    <t>U.S. Agency for International Development, Islamabad</t>
  </si>
  <si>
    <t>10.1186/1475-2875-7-77</t>
  </si>
  <si>
    <t>Malar J. 2008; 7: 77.</t>
  </si>
  <si>
    <t>Temporal correlation between malaria and rainfall in Sri Lanka</t>
  </si>
  <si>
    <t>Olivier JT Briët,1,2 Penelope Vounatsou,2 Dissanayake M Gunawardena,3 Gawrie NL Galappaththy,4 and Priyanie H Amerasinghe,5</t>
  </si>
  <si>
    <t>1 International Water Management Institute, PO Box 2075, Colombo, Sri Lanka
2 Swiss Tropical Institute, Socinstrasse 57, PO Box CH-4002, Basel, Switzerland
3 US Agency for International Development, PO Box 7856, Kampala, Uganda
4 Anti Malaria Campaign, Head Office Colombo, Sri Lanka
5 International Water Management Institute Sub Regional Office for South Asia, c/o ICRISAT, Patancheru, AP 502 324, Andhra Pradesh, India</t>
  </si>
  <si>
    <t>3 US Agency for International Development, PO Box 7856, Kampala, Uganda</t>
  </si>
  <si>
    <t>© 2008 Briët et al; licensee BioMed Central Ltd.</t>
  </si>
  <si>
    <t>This is an Open Access article distributed under the terms of the Creative Commons Attribution License (http://creativecommons.org.libproxy.lib.unc.edu/licenses/by/2.0), which permits unrestricted use, distribution, and reproduction in any medium, provided the original work is properly cited.
The author acknowledges and the Directorate of the AMC and Regional Malaria Officers and their teams for making surveillance data available. The author is funded through the NOAA, NSF, EPA and EPRI Joint Program on Climate Variability and Human Health.</t>
  </si>
  <si>
    <t>10.1016/S0140-6736(08)61091-0</t>
  </si>
  <si>
    <t>The Lancet
Volume 372, Issue 9635, 26 July–1 August 2008, Pages 273-275</t>
  </si>
  <si>
    <t>Counselling and testing for HIV prevention</t>
  </si>
  <si>
    <t>James D. Shelton</t>
  </si>
  <si>
    <t>Bureau for Global Health, US Agency for International Development, Washington, DC 20523, USA</t>
  </si>
  <si>
    <t>Copyright © 2008 Elsevier Ltd. All rights reserved.</t>
  </si>
  <si>
    <t>My views in this Comment are not necessarily those of USAID.</t>
  </si>
  <si>
    <t>10.1007/s00267-008-9135-1</t>
  </si>
  <si>
    <t>Environmental Management
January 2010, Volume 45, Issue 1, pp 5–18</t>
  </si>
  <si>
    <t>Seeing (and Doing) Conservation Through Cultural Lenses</t>
  </si>
  <si>
    <t>Richard B. Peterson 1
Diane Russell 2
Paige West 3
J. Peter Brosius 4</t>
  </si>
  <si>
    <t>1.Department of Environmental StudiesUniversity of New EnglandBiddefordUSA
2.NRM-Biodiversity and Forestry Team, USAID Economic Growth, Agriculture, and Trade Bureau, U.S. Agency for International DevelopmentWashingtonUSA
3.Department of AnthropologyBarnard College, Columbia UniversityNew YorkUSA
4.Department of AnthropologyUniversity of GeorgiaAthensUSA</t>
  </si>
  <si>
    <t>2.NRM-Biodiversity and Forestry Team, USAID Economic Growth, Agriculture, and Trade Bureau, U.S. Agency for International DevelopmentWashingtonUSA</t>
  </si>
  <si>
    <t>© Springer Science+Business Media, LLC 2008</t>
  </si>
  <si>
    <t>An earlier version of this paper was presented at the symposium “Conservation Without Borders: The Impact of Conservation on Human Communities,” held at Antioch New England Graduate School on October 9, 2004. The authors wish to thank all those responsible for organizing the conference and presenting a forum for the ideas in this article to be discussed. Thanks go to all symposium participants who provided incisive discussion, which helped to clarify our thinking. In particular, we would like to thank Shawn Margles for providing valuable feedback on early drafts of this article and Jim Igoe for his discerning and beneficial comments provided as a reviewer. Thanks are due also to Virginia Dale and other editors at Environmental Management for their constructive and perceptive feedback. All usual disclaimers apply.</t>
  </si>
  <si>
    <t>10.1287/mnsc.24.11.1109</t>
  </si>
  <si>
    <t>Management Science (pre-1986); Linthicum 24.11 (Jul 1978): 1109.</t>
  </si>
  <si>
    <t>AMTRAK, AUTO-TRAIN, AND VACATION TRAVEL TO FLORIDA: LITTLE TRAINS THAT COULD</t>
  </si>
  <si>
    <t>1) Gapinski, James H; Tuckman, Howard P</t>
  </si>
  <si>
    <t>1) Florida State University</t>
  </si>
  <si>
    <t>10.1016/j.contraception.2013.11.008</t>
  </si>
  <si>
    <t>Contraception
Volume 89, Issue 5, May 2014, Pages 385-395</t>
  </si>
  <si>
    <t>Preference for Sayana® Press versus intramuscular Depo-Provera among HIV-positive women in Rakai, Uganda: a randomized crossover trial</t>
  </si>
  <si>
    <t>Chelsea B. Polis a,b, Gertrude F. Nakigozi c, Hadijja Nakawooya c, George Mondo c, Fredrick Makumbi d, Ronald H. Gray b</t>
  </si>
  <si>
    <t>a Office of Population and Reproductive Health, United States Agency for International Development (USAID), Washington, D.C., 20004, USA 
b Johns Hopkins Bloomberg School of Public Health, Department of Epidemiology, Baltimore, MD, 21205, USA 
c Rakai Health Sciences Program, Kalisizo, Uganda 
d Makerere University, College of Health Sciences, School of Public Health, Kampala, Uganda</t>
  </si>
  <si>
    <t xml:space="preserve">a Office of Population and Reproductive Health, United States Agency for International Development (USAID), Washington, D.C., 20004, USA </t>
  </si>
  <si>
    <t>Published by Elsevier Inc</t>
  </si>
  <si>
    <t>The findings and conclusions in this article are those of the authors and do not necessarily represent the official position of the United States Agency for International Development.
Funding for this study was provided by the Society for Family Planning, the Bill and Melinda Gates Institute for Population and Reproductive Health, and the discretionary funding of Dr. Ronald Gray. Pfizer donated the Sayana Press study product and did not provide monetary support for the trial.</t>
  </si>
  <si>
    <t>10.1136/sextrans-2011-050114</t>
  </si>
  <si>
    <t>Sexually Transmitted Infections; London 88.1 (Feb 2012): 51.</t>
  </si>
  <si>
    <t>Distinct HIV discordancy patterns by epidemic size in stable sexual partnerships in sub-Saharan Africa</t>
  </si>
  <si>
    <t>Hiam Chemaitelly,1 Ide Cremin,2 Jim Shelton,3 Timothy B Hallett,2 Laith J Abu-Raddad,1,4,5</t>
  </si>
  <si>
    <t>1
1 Infectious Disease Epidemiology Group, Weill Cornell Medical CollegeeQatar, Cornell University, Qatar FoundationeEducation City, Doha, Qatar
2 Department of Infectious Disease Epidemiology, Imperial College London, London, UK
3 Bureau for Global Health, United States Agency for International Development, Washington, DC, USA
4 Department of Public Health, Weill Cornell Medical College, Cornell University, New York, New York, USA
5 Vaccine and Infectious Disease Division, Fred Hutchinson Cancer Research Center, Seattle, Washington, USA</t>
  </si>
  <si>
    <t>3 Bureau for Global Health, United States Agency for International Development, Washington, DC, USA</t>
  </si>
  <si>
    <t>This paper is freely available online under the BMJ Journals unlocked scheme</t>
  </si>
  <si>
    <t>Funding: Qatar National Research Fund (QNRF) (NPRP 08-068-3-024), the Biostatistics, Epidemiology, and Biomathematics Research Core at the Weill Cornell Medical College in Qatar (WCMC-Q), The Wellcome Trust, and the National Institutes of Health (R01 AI083034).</t>
  </si>
  <si>
    <t>10.2307/2950767</t>
  </si>
  <si>
    <t>International Family Planning Perspectives
Vol. 23, No. 3 (Sep., 1997), pp. 116-121</t>
  </si>
  <si>
    <t>Can the Bangladeshi Family Planning Program Meet Rising Needs Without Raising Costs?</t>
  </si>
  <si>
    <t>1) Barbara Janowitz, Matthew Holtman, David Hubacher; 2) Kanta jamil</t>
  </si>
  <si>
    <t xml:space="preserve">1)  Family Health International, Durham, N. C., USA;
2) Population Dynamics, Johns Hopkins University, Baltimore, Md., USA, and, Population and Health, U. S. Agency for International  Development, Dhaka, Bangladesh. </t>
  </si>
  <si>
    <t xml:space="preserve">2) Population Dynamics, Johns Hopkins University, Baltimore, Md., USA, and, Population and Health, U. S. Agency for International  Development, Dhaka, Bangladesh. </t>
  </si>
  <si>
    <t>Unsure</t>
  </si>
  <si>
    <t>© 1997 Guttmacher Institute</t>
  </si>
  <si>
    <t>The authors thank the staff of Associates for Community and Population Research (ACPR), Dhaka, for their assistance in carrying out this project, and the late G. M. Kamal, executive director, ACPR, who assisted with the conception and design of this project.</t>
  </si>
  <si>
    <t>10.1007/978-90-481-8918-2_10</t>
  </si>
  <si>
    <t>The Demographic Transition and Development in Africa pp 187-211</t>
  </si>
  <si>
    <t>The Importance of Permanent and Temporary Migration for Occupational Mobility in Urban Centers: Young Women are Doing Better than Young Men</t>
  </si>
  <si>
    <t>Yanyi K. Djamba 1
Charles Teller 2,3</t>
  </si>
  <si>
    <t>1.Center for Demographic ResearchAuburn UniversityMontgomeryUSA
2.Center for Population Studies, College of Development Studies, Addis Ababa UniversityAddis AbabaEthiopia
3.Department of Global Health, School of Public Health and Health ServicesGeorge Washington UniversityWashingtonUSA</t>
  </si>
  <si>
    <t>10.1177/0379572116637720</t>
  </si>
  <si>
    <t>Food and Nutrition Bulletin 37(2)</t>
  </si>
  <si>
    <t>Double Burden of Undernutrition and Obesity in Palestinian Schoolchildren
A Cross-Sectional Study</t>
  </si>
  <si>
    <t>Salwa Massad, PhD 1, Richard J. Deckelbaum, Prof. 2, Mehari Gebre-Medhin, PhD 3, Steve Holleran, BA 2, Omar Dary, PhD 4, Maysoun Obeidi, MPH 5, Paula Bordelois, MPH 6, Umaiyeh Khammash, MD, MPH 7</t>
  </si>
  <si>
    <t>1 Palestinian National Institute of Public Health and Juzoor for Health and Social Development, Ramallah, West Bank, Palestine
2 Department of Pediatrics and Institute of Human Nutrition, Columbia University, New York, NY, USA
3 Department of Women’s and Children’s Health, Pediatrics, University Hospital, Uppsala, Sweden
4 USAID Bureau of Global Health, Washington, DC, USA
5 UNICEF, Jerusalem, Palestine
6 Institute of Human Nutrition, Columbia University, New York, NY, USA
7 Health Department, UNRWA, Jerusalem, Palestine</t>
  </si>
  <si>
    <t>4 USAID Bureau of Global Health, Washington, DC, USA</t>
  </si>
  <si>
    <t>© The Author(s) 2016</t>
  </si>
  <si>
    <t>The author(s) disclosed receipt of the following financial support for the research, authorship, and/or publication of this article: This study was supported by funds from UNRWA, UNICEF, Juzoor for Health and Social Development, and the Institute of Human Nutrition, Columbia University.</t>
  </si>
  <si>
    <t>10.1111/j.1365-3156.2011.02875.x</t>
  </si>
  <si>
    <t>Tropical Medicine &amp; International Health &gt; Vol 16 Issue 12</t>
  </si>
  <si>
    <t>Ownership and use of insecticide-treated nets in Oromia and Amhara Regional States of Ethiopia two years after a nationwide campaign</t>
  </si>
  <si>
    <t>Wakgari Deressa 1, Gashu Fentie 2, Shoa Girma 2 and Richard Reithinger 3</t>
  </si>
  <si>
    <t>1  Department of Epidemiology and Biostatistics, School of Public Health, Addis Ababa University, Addis Ababa, Ethiopia
2  Academy for Educational Development, Addis Ababa, Ethiopia
3  US Agency for International Development, Addis Ababa, Ethiopia</t>
  </si>
  <si>
    <t>3  US Agency for International Development, Addis Ababa, Ethiopia</t>
  </si>
  <si>
    <t>© 2011 Blackwell Publishing Ltd</t>
  </si>
  <si>
    <t>The study was conducted under the Academy for Educa-tional Development NetMark Ethiopia project supportedby the U.S. Agency for International Development (Coop-erative Agreement Number 663-A-00-08-00432-00). Wewould like to thank Mr Wahid Manaye, Ms Eftu Ahmed,Dr Zelalem Kebede, Mr Peter Gottert and Mr John Elderfor their overall support and technical assistance. We aregrateful to Oromia and Amhara Regional Health Bureaus,Zonal and Woreda (District) Health Offices. We wouldalso like to thank the study team supervisors and datacollectors. We are especially grateful to kebele leaders, andabove all, to the study households and all women whoparticipated in this study. The opinions expressed in thisstudy are those of the authors and may not reflect the position of their employing organizations nor of theirwork’s sources of funding.</t>
  </si>
  <si>
    <t>10.1097/QAI.0000000000000498</t>
  </si>
  <si>
    <t>JAIDS Journal of Acquired Immune Deficiency Syndromes
Issue: Volume 68 Supplement 3</t>
  </si>
  <si>
    <t>The Impact of Social Services Interventions in Developing Countries: A Review of the Evidence of Impact on Clinical Outcomes in People Living With HIV</t>
  </si>
  <si>
    <t>Bateganya, Moses H. MMed*; Dong, Maxia PhD*; Oguntomilade, John BDS†; Suraratdecha, Chutima PhD‡</t>
  </si>
  <si>
    <t>*Division of Global AIDS, Centers for Disease Control and Prevention (CDC), Atlanta, GA;
†Bureau of Health Workforce, Office of Global Health Affairs U.S. Department of Health and Human Services, Rockville, MD; and
‡Health Economics and Financing Office of HIV/AIDS, Bureau for Global Health, U.S. Agency for International Development, Washington, D.C.</t>
  </si>
  <si>
    <t>© 2015 Wolters Kluwer Health, Inc. All rights reserved.</t>
  </si>
  <si>
    <t>The findings and conclusions in this article are those of the authors and should not be construed to represent the positions of the US Department of State's Office of the US Global AIDS Coordinator and Health Diplomacy, the U.S. Centers for Disease Control and Prevention, the Health Resources and Services Administration, or the United States Agency for International Development or the U.S. Federal Government.</t>
  </si>
  <si>
    <t>10.1057/pol.2013.2</t>
  </si>
  <si>
    <t>Polity
April 2013, Volume 45, Issue 2, pp 249–264</t>
  </si>
  <si>
    <t>Rethinking Civil Society–State Relations in Japan after the Fukushima Accident</t>
  </si>
  <si>
    <t>Daniel P Aldrich</t>
  </si>
  <si>
    <t xml:space="preserve">Associate Professor of Political Science at Purdue University, an American Association for the Advancement of Science (AAAS) fellow at the United States Agency for International Development (USAID) </t>
  </si>
  <si>
    <t>© Northeastern Political Science Association 2013</t>
  </si>
  <si>
    <t>10.1007/s10584-011-0161-2</t>
  </si>
  <si>
    <t>Climatic Change
October 2011, 108:457</t>
  </si>
  <si>
    <t>Coping with climate variability and climate change in La Ceiba, Honduras</t>
  </si>
  <si>
    <t>Joel B. Smith 1
Kenneth M. Strzepek 2
Julio Cardini 3
Mario Castaneda 4
Julie Holland 5
Carlos Quiroz 6
Tom M. L. Wigley 7
Jose Herrero 8
Peter Hearne 9
John Furlow 10</t>
  </si>
  <si>
    <t>1.Stratus Consulting Inc.BoulderUSA
2.Massachusetts Institute of TechnologyCambridgeUSA
3.Serman &amp; Associates S.A. and National Technological UniversityBuenos AiresArgentina
4.Geoscience InstitutePolytechnical University of Engineering (UPI)TegucigalpaHonduras
5.ABPmerSouthamptonUK
6.Colorado State UniversityFort CollinsUSA
7.National Center for Atmospheric ResearchBoulderUSA
8.Fundacion Cuero y SaladoLa CeibaHonduras
9.U.S. Agency for International DevelopmentTegucigalpaHonduras
10.U.S. Agency for International DevelopmentWashington, DCUSA</t>
  </si>
  <si>
    <t>7.National Center for Atmospheric ResearchBoulderUSA
9.U.S. Agency for International DevelopmentTegucigalpaHonduras
10.U.S. Agency for International DevelopmentWashington, DCUSA</t>
  </si>
  <si>
    <t>© Springer Science+Business Media B.V. 2011</t>
  </si>
  <si>
    <t>10.2307/1242053</t>
  </si>
  <si>
    <t>American Journal of Agricultural Economics
Vol. 71, No. 3 (Aug., 1989), pp. 831-832</t>
  </si>
  <si>
    <t>Review: Development of Food &amp; Agricultural Statistics in Asia and the Pacific, 1965-1987 by Heung Keun Oh</t>
  </si>
  <si>
    <t xml:space="preserve"> Dana G. Dalrymple</t>
  </si>
  <si>
    <t xml:space="preserve"> U.S. Department of Agriculture and U.S. Agency kor International Development</t>
  </si>
  <si>
    <t>10.1590/S1020-49892010000800002</t>
  </si>
  <si>
    <t>Rev Panam Salud Publica vol.28 n.2</t>
  </si>
  <si>
    <t>Adding the Standard Days Method® to the contraceptive method mix in a high-prevalence setting in Peru</t>
  </si>
  <si>
    <t>Marcos Arévalo I; Beth Yeager II; Irit Sinai III; Rosario Panfichi IV; Victoria Jennings III</t>
  </si>
  <si>
    <t>I United States Agency for International Development (USAID), Dhaka, Bangladesh 
II International Relief &amp; Development, Rosslyn, Virginia, United States of America 
III Institute for Reproductive Health, Georgetown University, Washington D.C., United States of America. Send correspondence to Irit Sinai
IV Instituto de Salud Reproductiva, Lima, Peru</t>
  </si>
  <si>
    <t xml:space="preserve">I United States Agency for International Development (USAID), Dhaka, Bangladesh </t>
  </si>
  <si>
    <t>The Institute for Reproductive Health, Department of Obstetrics and Gynecology, Georgetown University (Washington, D.C., United States) supported this study under cooperative agreement #HRN-00-A-97-00011-00 with USAID; the preparation of this article was supported under cooperative agreement #GPO-A-00-07-00003-00 with USAID.
Disclaimer. The views expressed by the authors do not necessarily reflect the views or policies of USAID or Georgetown University.</t>
  </si>
  <si>
    <t>10.1016/S0378-3820(97)00071-4</t>
  </si>
  <si>
    <t>Fuel Processing Technology
Volume 54, Issues 1–3, March 1998, Pages 227-247</t>
  </si>
  <si>
    <t>Promotion of biomass cogeneration with power export in the Indian sugar industry</t>
  </si>
  <si>
    <t>Scott M. Smouse a, Gary E. Staats a, S.N. Rao b, Richard Goldman c, David Hess c</t>
  </si>
  <si>
    <t>a United States Department of Energy, Pittsburgh Energy Technology Center, Pittsburgh, PA, USA 
b Burns and Roe Services, Pittsburgh PA, USA 
c United States Agency for International DeÕelopment, Office of Energy, Environment and Enterprise, New Delhi, India</t>
  </si>
  <si>
    <t>a United States Department of Energy, Pittsburgh Energy Technology Center, Pittsburgh, PA, USA 
c United States Agency for International DeÕelopment, Office of Energy, Environment and Enterprise, New Delhi, India</t>
  </si>
  <si>
    <t>© 1998 Published by Elsevier Science B.V. All rights reserved</t>
  </si>
  <si>
    <t>10.1007/s12529-012-9283-9</t>
  </si>
  <si>
    <t>International Journal of Behavioral Medicine
February 2014, Volume 21, Issue 1, pp 186–196</t>
  </si>
  <si>
    <t>Cognitive Interviewing for Cross-Cultural Adaptation of Pediatric Antiretroviral Therapy Adherence Measurement Items</t>
  </si>
  <si>
    <t>Rachel C. Vreeman 1,2,3,6
Winstone M. Nyandiko 2,4
Samuel O. Ayaya 2,4
Eunice G. Walumbe 2
Thomas S. Inui 2,3,5</t>
  </si>
  <si>
    <t>1.Children’s Health Services Research, Department of PediatricsIndiana University School of MedicineIndianapolisUSA
2.USAID–Academic Model Providing Access to Healthcare (AMPATH) PartnershipEldoretKenya
3.Regenstrief Institute, IncIndianapolisUSA
4.Department of Child Health and PaediatricsMoi University School of MedicineEldoretKenya
5.Department of MedicineIndiana University School of MedicineIndianapolisUSA
6.Children’s Health Services ResearchIndianapolisUSA</t>
  </si>
  <si>
    <t>2.USAID–Academic Model Providing Access to Healthcare (AMPATH) PartnershipEldoretKenya</t>
  </si>
  <si>
    <t>© International Society of Behavioral Medicine 2012</t>
  </si>
  <si>
    <t>This research was supported by a grant to Dr. Vreeman from the National Institute of Mental Health (5K23MH087225-03) as well as by a grant to the USAID–AMPATH Partnership from the United States Agency for International Development as part of the President’s Emergency Plan for AIDS Relief (PEPFAR). We thank Eunice Gift Walumbe and Josephine Alouch Okoyo for their interviewing work and all the parents, guardians, and children in Kenya who shared their thoughts and experiences.
Disclaimer
The views expressed in this article are those of the authors and do not necessarily represent the view of the Indiana University School of Medicine or the Moi University School of Medicine. The authors have no conflicts of interest to disclose. The first author had full access to all the data in the study and takes responsibility for the integrity of the data and the accuracy of the data analysis.</t>
  </si>
  <si>
    <t>10.1016/S0140-6736(10)61870-3</t>
  </si>
  <si>
    <t>The Lancet
Volume 376, Issue 9748, 9–15 October 2010, Pages 1219-1220</t>
  </si>
  <si>
    <t>Intimate-partner violence and HIV in South African women – Authors' reply</t>
  </si>
  <si>
    <t>1) Delivette Castor, Stephanie Cook, Susan Leclerc-Madlala, James Shelton</t>
  </si>
  <si>
    <t>1) Bureau for Global Health, US Agency for International Development, Washington, DC 20523, USA</t>
  </si>
  <si>
    <t>10.1177/10780870122184911</t>
  </si>
  <si>
    <t>Urban Affairs Review Vol. 36 No. 3</t>
  </si>
  <si>
    <t>Local Economic Development and Local Taxation
Explaining Differential Tax Burdens across Ukrainian Local Governments</t>
  </si>
  <si>
    <t>Trevor L. Brown</t>
  </si>
  <si>
    <t>Indiana University–Bloomington</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</si>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</sst>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2"/>
      <color theme="1"/>
      <name val="Calibri"/>
      <family val="2"/>
      <scheme val="minor"/>
    </font>
    <font>
      <sz val="11"/>
      <color rgb="FF000000"/>
      <name val="Arial"/>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xf numFmtId="0" fontId="1" fillId="0" borderId="0" xfId="0" applyFont="1"/>
    <xf numFmtId="0" fontId="0" fillId="0" borderId="0" xfId="0" applyAlignment="1">
      <alignment horizontal="lef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G48" workbookViewId="0">
      <selection activeCell="G58" sqref="G58"/>
    </sheetView>
  </sheetViews>
  <sheetFormatPr baseColWidth="10" defaultRowHeight="16" x14ac:dyDescent="0.2"/>
  <cols>
    <col min="1" max="1" width="52.1640625" style="2" customWidth="1"/>
    <col min="2" max="2" width="10.83203125" style="2"/>
    <col min="3" max="3" width="65.1640625" style="2" customWidth="1"/>
    <col min="4" max="4" width="76" style="2" customWidth="1"/>
    <col min="5" max="5" width="108.83203125" style="2" customWidth="1"/>
    <col min="6" max="6" width="43.83203125" style="2" customWidth="1"/>
    <col min="7" max="7" width="43.6640625" style="2" customWidth="1"/>
    <col min="8" max="8" width="22.83203125" style="2" customWidth="1"/>
    <col min="9" max="9" width="108.5" style="2" customWidth="1"/>
    <col min="10" max="10" width="10.83203125" style="2"/>
    <col min="11" max="11" width="134.332031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176" x14ac:dyDescent="0.2">
      <c r="A2" s="2" t="s">
        <v>13</v>
      </c>
      <c r="B2" s="3">
        <v>40878</v>
      </c>
      <c r="C2" s="2" t="s">
        <v>14</v>
      </c>
      <c r="D2" s="2" t="s">
        <v>15</v>
      </c>
      <c r="E2" s="2" t="s">
        <v>16</v>
      </c>
      <c r="F2" s="2" t="s">
        <v>19</v>
      </c>
      <c r="G2" s="2" t="s">
        <v>12</v>
      </c>
      <c r="H2" s="2" t="s">
        <v>18</v>
      </c>
      <c r="I2" s="2" t="s">
        <v>17</v>
      </c>
      <c r="J2" s="2" t="s">
        <v>20</v>
      </c>
      <c r="K2" s="2" t="s">
        <v>21</v>
      </c>
    </row>
    <row r="3" spans="1:12" ht="128" x14ac:dyDescent="0.2">
      <c r="A3" s="2" t="s">
        <v>23</v>
      </c>
      <c r="B3" s="3">
        <v>41426</v>
      </c>
      <c r="C3" s="2" t="s">
        <v>24</v>
      </c>
      <c r="D3" s="2" t="s">
        <v>25</v>
      </c>
      <c r="E3" s="2" t="s">
        <v>26</v>
      </c>
      <c r="F3" s="2" t="s">
        <v>28</v>
      </c>
      <c r="G3" s="2" t="s">
        <v>22</v>
      </c>
      <c r="H3" s="2" t="s">
        <v>18</v>
      </c>
      <c r="I3" s="2" t="s">
        <v>27</v>
      </c>
      <c r="J3" s="2" t="s">
        <v>20</v>
      </c>
      <c r="K3" s="2" t="s">
        <v>29</v>
      </c>
    </row>
    <row r="4" spans="1:12" ht="32" x14ac:dyDescent="0.2">
      <c r="A4" s="2" t="s">
        <v>31</v>
      </c>
      <c r="B4" s="3">
        <v>29465</v>
      </c>
      <c r="C4" s="2" t="s">
        <v>32</v>
      </c>
      <c r="D4" s="2" t="s">
        <v>33</v>
      </c>
      <c r="E4" s="2" t="s">
        <v>34</v>
      </c>
      <c r="F4" s="2" t="s">
        <v>35</v>
      </c>
      <c r="G4" s="2" t="s">
        <v>30</v>
      </c>
      <c r="H4" s="2" t="s">
        <v>18</v>
      </c>
      <c r="I4" s="2" t="s">
        <v>34</v>
      </c>
      <c r="J4" s="2" t="s">
        <v>20</v>
      </c>
      <c r="K4" s="2" t="s">
        <v>35</v>
      </c>
    </row>
    <row r="5" spans="1:12" ht="64" x14ac:dyDescent="0.2">
      <c r="A5" s="2" t="s">
        <v>37</v>
      </c>
      <c r="B5" s="3">
        <v>41760</v>
      </c>
      <c r="C5" s="2" t="s">
        <v>38</v>
      </c>
      <c r="D5" s="2" t="s">
        <v>39</v>
      </c>
      <c r="E5" s="2" t="s">
        <v>40</v>
      </c>
      <c r="F5" s="2" t="s">
        <v>42</v>
      </c>
      <c r="G5" s="2" t="s">
        <v>36</v>
      </c>
      <c r="H5" s="2" t="s">
        <v>18</v>
      </c>
      <c r="I5" s="2" t="s">
        <v>41</v>
      </c>
      <c r="J5" s="2" t="s">
        <v>20</v>
      </c>
      <c r="K5" s="2" t="s">
        <v>43</v>
      </c>
    </row>
    <row r="6" spans="1:12" ht="112" x14ac:dyDescent="0.2">
      <c r="A6" s="2" t="s">
        <v>45</v>
      </c>
      <c r="B6" s="3">
        <v>36831</v>
      </c>
      <c r="C6" s="2" t="s">
        <v>46</v>
      </c>
      <c r="D6" s="2" t="s">
        <v>47</v>
      </c>
      <c r="E6" s="2" t="s">
        <v>48</v>
      </c>
      <c r="F6" s="2" t="s">
        <v>51</v>
      </c>
      <c r="G6" s="2" t="s">
        <v>44</v>
      </c>
      <c r="H6" s="2" t="s">
        <v>50</v>
      </c>
      <c r="I6" s="2" t="s">
        <v>49</v>
      </c>
      <c r="J6" s="2" t="s">
        <v>20</v>
      </c>
      <c r="K6" s="2" t="s">
        <v>35</v>
      </c>
    </row>
    <row r="7" spans="1:12" ht="144" x14ac:dyDescent="0.2">
      <c r="A7" s="2" t="s">
        <v>53</v>
      </c>
      <c r="B7" s="3">
        <v>40210</v>
      </c>
      <c r="C7" s="2" t="s">
        <v>54</v>
      </c>
      <c r="D7" s="2" t="s">
        <v>55</v>
      </c>
      <c r="E7" s="2" t="s">
        <v>56</v>
      </c>
      <c r="F7" s="2" t="s">
        <v>58</v>
      </c>
      <c r="G7" s="2" t="s">
        <v>52</v>
      </c>
      <c r="H7" s="2" t="s">
        <v>18</v>
      </c>
      <c r="I7" s="2" t="s">
        <v>57</v>
      </c>
      <c r="J7" s="2" t="s">
        <v>20</v>
      </c>
      <c r="K7" s="2" t="s">
        <v>59</v>
      </c>
    </row>
    <row r="8" spans="1:12" ht="112" x14ac:dyDescent="0.2">
      <c r="A8" s="2" t="s">
        <v>61</v>
      </c>
      <c r="B8" s="3">
        <v>40695</v>
      </c>
      <c r="C8" s="2" t="s">
        <v>62</v>
      </c>
      <c r="D8" s="2" t="s">
        <v>63</v>
      </c>
      <c r="E8" s="2" t="s">
        <v>64</v>
      </c>
      <c r="F8" s="2" t="s">
        <v>66</v>
      </c>
      <c r="G8" s="2" t="s">
        <v>60</v>
      </c>
      <c r="H8" s="2" t="s">
        <v>18</v>
      </c>
      <c r="I8" s="2" t="s">
        <v>65</v>
      </c>
      <c r="J8" s="2" t="s">
        <v>20</v>
      </c>
      <c r="K8" s="2" t="s">
        <v>67</v>
      </c>
    </row>
    <row r="9" spans="1:12" ht="32" x14ac:dyDescent="0.2">
      <c r="A9" s="2" t="s">
        <v>69</v>
      </c>
      <c r="B9" s="3">
        <v>40878</v>
      </c>
      <c r="C9" s="2" t="s">
        <v>70</v>
      </c>
      <c r="D9" s="2" t="s">
        <v>71</v>
      </c>
      <c r="E9" s="2" t="s">
        <v>72</v>
      </c>
      <c r="F9" s="2" t="s">
        <v>74</v>
      </c>
      <c r="G9" s="2" t="s">
        <v>68</v>
      </c>
      <c r="H9" s="2" t="s">
        <v>18</v>
      </c>
      <c r="I9" s="2" t="s">
        <v>73</v>
      </c>
      <c r="J9" s="2" t="s">
        <v>20</v>
      </c>
      <c r="K9" s="2" t="s">
        <v>35</v>
      </c>
    </row>
    <row r="10" spans="1:12" ht="128" x14ac:dyDescent="0.2">
      <c r="A10" s="2" t="s">
        <v>76</v>
      </c>
      <c r="B10" s="3">
        <v>41913</v>
      </c>
      <c r="C10" s="2" t="s">
        <v>77</v>
      </c>
      <c r="D10" s="2" t="s">
        <v>78</v>
      </c>
      <c r="E10" s="2" t="s">
        <v>79</v>
      </c>
      <c r="F10" s="2" t="s">
        <v>81</v>
      </c>
      <c r="G10" s="2" t="s">
        <v>75</v>
      </c>
      <c r="H10" s="2" t="s">
        <v>18</v>
      </c>
      <c r="I10" s="2" t="s">
        <v>80</v>
      </c>
      <c r="J10" s="2" t="s">
        <v>20</v>
      </c>
      <c r="K10" s="2" t="s">
        <v>35</v>
      </c>
    </row>
    <row r="11" spans="1:12" ht="32" x14ac:dyDescent="0.2">
      <c r="A11" s="2" t="s">
        <v>83</v>
      </c>
      <c r="B11" s="3">
        <v>28825</v>
      </c>
      <c r="C11" s="2" t="s">
        <v>84</v>
      </c>
      <c r="D11" s="2" t="s">
        <v>85</v>
      </c>
      <c r="E11" s="2" t="s">
        <v>86</v>
      </c>
      <c r="F11" s="2" t="s">
        <v>35</v>
      </c>
      <c r="G11" s="2" t="s">
        <v>82</v>
      </c>
      <c r="H11" s="2" t="s">
        <v>18</v>
      </c>
      <c r="I11" s="2" t="s">
        <v>87</v>
      </c>
      <c r="J11" s="2" t="s">
        <v>20</v>
      </c>
      <c r="K11" s="2" t="s">
        <v>88</v>
      </c>
    </row>
    <row r="12" spans="1:12" ht="128" x14ac:dyDescent="0.2">
      <c r="A12" s="2" t="s">
        <v>90</v>
      </c>
      <c r="B12" s="3">
        <v>41609</v>
      </c>
      <c r="C12" s="2" t="s">
        <v>91</v>
      </c>
      <c r="D12" s="2" t="s">
        <v>92</v>
      </c>
      <c r="E12" s="2" t="s">
        <v>93</v>
      </c>
      <c r="F12" s="2" t="s">
        <v>95</v>
      </c>
      <c r="G12" s="2" t="s">
        <v>89</v>
      </c>
      <c r="H12" s="2" t="s">
        <v>18</v>
      </c>
      <c r="I12" s="2" t="s">
        <v>94</v>
      </c>
      <c r="J12" s="2" t="s">
        <v>20</v>
      </c>
      <c r="K12" s="2" t="s">
        <v>35</v>
      </c>
    </row>
    <row r="13" spans="1:12" ht="64" x14ac:dyDescent="0.2">
      <c r="A13" s="2" t="s">
        <v>97</v>
      </c>
      <c r="B13" s="3">
        <v>42095</v>
      </c>
      <c r="C13" s="2" t="s">
        <v>98</v>
      </c>
      <c r="D13" s="2" t="s">
        <v>99</v>
      </c>
      <c r="E13" s="2" t="s">
        <v>100</v>
      </c>
      <c r="F13" s="2" t="s">
        <v>102</v>
      </c>
      <c r="G13" s="2" t="s">
        <v>96</v>
      </c>
      <c r="H13" s="2" t="s">
        <v>18</v>
      </c>
      <c r="I13" s="2" t="s">
        <v>101</v>
      </c>
      <c r="J13" s="2" t="s">
        <v>20</v>
      </c>
      <c r="K13" s="2" t="s">
        <v>103</v>
      </c>
    </row>
    <row r="14" spans="1:12" ht="80" x14ac:dyDescent="0.2">
      <c r="A14" s="2" t="s">
        <v>105</v>
      </c>
      <c r="B14" s="3">
        <v>35947</v>
      </c>
      <c r="C14" s="2" t="s">
        <v>106</v>
      </c>
      <c r="D14" s="2" t="s">
        <v>107</v>
      </c>
      <c r="E14" s="2" t="s">
        <v>108</v>
      </c>
      <c r="F14" s="2" t="s">
        <v>110</v>
      </c>
      <c r="G14" s="2" t="s">
        <v>104</v>
      </c>
      <c r="H14" s="2" t="s">
        <v>18</v>
      </c>
      <c r="I14" s="2" t="s">
        <v>109</v>
      </c>
      <c r="J14" s="2" t="s">
        <v>20</v>
      </c>
      <c r="K14" s="2" t="s">
        <v>111</v>
      </c>
    </row>
    <row r="15" spans="1:12" s="4" customFormat="1" ht="32" x14ac:dyDescent="0.2">
      <c r="A15" s="4" t="s">
        <v>113</v>
      </c>
      <c r="B15" s="5">
        <v>33420</v>
      </c>
      <c r="C15" s="4" t="s">
        <v>114</v>
      </c>
      <c r="G15" s="4" t="s">
        <v>112</v>
      </c>
      <c r="H15" s="4" t="s">
        <v>115</v>
      </c>
    </row>
    <row r="16" spans="1:12" ht="48" x14ac:dyDescent="0.2">
      <c r="A16" s="2" t="s">
        <v>117</v>
      </c>
      <c r="B16" s="3">
        <v>38353</v>
      </c>
      <c r="C16" s="2" t="s">
        <v>118</v>
      </c>
      <c r="D16" s="2" t="s">
        <v>119</v>
      </c>
      <c r="E16" s="2" t="s">
        <v>120</v>
      </c>
      <c r="F16" s="2" t="s">
        <v>35</v>
      </c>
      <c r="G16" s="2" t="s">
        <v>116</v>
      </c>
      <c r="H16" s="2" t="s">
        <v>50</v>
      </c>
      <c r="I16" s="2" t="s">
        <v>121</v>
      </c>
      <c r="J16" s="2" t="s">
        <v>20</v>
      </c>
      <c r="K16" s="2" t="s">
        <v>35</v>
      </c>
    </row>
    <row r="17" spans="1:11" x14ac:dyDescent="0.2">
      <c r="A17" s="2" t="s">
        <v>123</v>
      </c>
      <c r="B17" s="3">
        <v>37043</v>
      </c>
      <c r="C17" s="2" t="s">
        <v>124</v>
      </c>
      <c r="D17" s="2" t="s">
        <v>125</v>
      </c>
      <c r="E17" s="2" t="s">
        <v>34</v>
      </c>
      <c r="F17" s="2" t="s">
        <v>126</v>
      </c>
      <c r="G17" s="2" t="s">
        <v>122</v>
      </c>
      <c r="H17" s="2" t="s">
        <v>18</v>
      </c>
      <c r="I17" s="2" t="s">
        <v>34</v>
      </c>
      <c r="J17" s="2" t="s">
        <v>20</v>
      </c>
      <c r="K17" s="2" t="s">
        <v>35</v>
      </c>
    </row>
    <row r="18" spans="1:11" ht="32" x14ac:dyDescent="0.2">
      <c r="A18" s="2" t="s">
        <v>128</v>
      </c>
      <c r="B18" s="3">
        <v>31413</v>
      </c>
      <c r="C18" s="2" t="s">
        <v>129</v>
      </c>
      <c r="D18" s="2" t="s">
        <v>130</v>
      </c>
      <c r="E18" s="2" t="s">
        <v>131</v>
      </c>
      <c r="F18" s="2" t="s">
        <v>134</v>
      </c>
      <c r="G18" s="2" t="s">
        <v>127</v>
      </c>
      <c r="H18" s="2" t="s">
        <v>18</v>
      </c>
      <c r="I18" s="2" t="s">
        <v>132</v>
      </c>
      <c r="J18" s="2" t="s">
        <v>20</v>
      </c>
      <c r="K18" s="2" t="s">
        <v>35</v>
      </c>
    </row>
    <row r="19" spans="1:11" ht="48" x14ac:dyDescent="0.2">
      <c r="A19" s="2" t="s">
        <v>135</v>
      </c>
      <c r="B19" s="3">
        <v>31656</v>
      </c>
      <c r="C19" s="2" t="s">
        <v>136</v>
      </c>
      <c r="D19" s="2" t="s">
        <v>137</v>
      </c>
      <c r="E19" s="2" t="s">
        <v>138</v>
      </c>
      <c r="F19" s="2" t="s">
        <v>35</v>
      </c>
      <c r="G19" s="2" t="s">
        <v>133</v>
      </c>
      <c r="H19" s="2" t="s">
        <v>50</v>
      </c>
      <c r="I19" s="2" t="s">
        <v>139</v>
      </c>
      <c r="J19" s="2" t="s">
        <v>20</v>
      </c>
      <c r="K19" s="2" t="s">
        <v>35</v>
      </c>
    </row>
    <row r="20" spans="1:11" ht="176" x14ac:dyDescent="0.2">
      <c r="A20" s="2" t="s">
        <v>141</v>
      </c>
      <c r="B20" s="3">
        <v>36557</v>
      </c>
      <c r="C20" s="2" t="s">
        <v>142</v>
      </c>
      <c r="D20" s="2" t="s">
        <v>143</v>
      </c>
      <c r="E20" s="2" t="s">
        <v>144</v>
      </c>
      <c r="F20" s="2" t="s">
        <v>146</v>
      </c>
      <c r="G20" s="2" t="s">
        <v>140</v>
      </c>
      <c r="H20" s="2" t="s">
        <v>18</v>
      </c>
      <c r="I20" s="2" t="s">
        <v>145</v>
      </c>
      <c r="J20" s="2" t="s">
        <v>20</v>
      </c>
      <c r="K20" s="2" t="s">
        <v>147</v>
      </c>
    </row>
    <row r="21" spans="1:11" ht="64" x14ac:dyDescent="0.2">
      <c r="A21" s="2" t="s">
        <v>149</v>
      </c>
      <c r="B21" s="3">
        <v>42430</v>
      </c>
      <c r="C21" s="2" t="s">
        <v>150</v>
      </c>
      <c r="D21" s="2" t="s">
        <v>151</v>
      </c>
      <c r="E21" s="2" t="s">
        <v>152</v>
      </c>
      <c r="F21" s="2" t="s">
        <v>154</v>
      </c>
      <c r="G21" s="2" t="s">
        <v>148</v>
      </c>
      <c r="H21" s="2" t="s">
        <v>18</v>
      </c>
      <c r="I21" s="2" t="s">
        <v>153</v>
      </c>
      <c r="J21" s="2" t="s">
        <v>20</v>
      </c>
      <c r="K21" s="2" t="s">
        <v>155</v>
      </c>
    </row>
    <row r="22" spans="1:11" ht="176" x14ac:dyDescent="0.2">
      <c r="A22" s="2" t="s">
        <v>157</v>
      </c>
      <c r="B22" s="3">
        <v>40848</v>
      </c>
      <c r="C22" s="2" t="s">
        <v>158</v>
      </c>
      <c r="D22" s="2" t="s">
        <v>159</v>
      </c>
      <c r="E22" s="2" t="s">
        <v>160</v>
      </c>
      <c r="F22" s="2" t="s">
        <v>162</v>
      </c>
      <c r="G22" s="2" t="s">
        <v>156</v>
      </c>
      <c r="H22" s="2" t="s">
        <v>18</v>
      </c>
      <c r="I22" s="2" t="s">
        <v>161</v>
      </c>
      <c r="J22" s="2" t="s">
        <v>20</v>
      </c>
      <c r="K22" s="2" t="s">
        <v>163</v>
      </c>
    </row>
    <row r="23" spans="1:11" ht="128" x14ac:dyDescent="0.2">
      <c r="A23" s="2" t="s">
        <v>165</v>
      </c>
      <c r="B23" s="3">
        <v>42370</v>
      </c>
      <c r="C23" s="2" t="s">
        <v>166</v>
      </c>
      <c r="D23" s="2" t="s">
        <v>167</v>
      </c>
      <c r="E23" s="2" t="s">
        <v>168</v>
      </c>
      <c r="F23" s="2" t="s">
        <v>170</v>
      </c>
      <c r="G23" s="2" t="s">
        <v>164</v>
      </c>
      <c r="H23" s="2" t="s">
        <v>18</v>
      </c>
      <c r="I23" s="2" t="s">
        <v>169</v>
      </c>
      <c r="J23" s="2" t="s">
        <v>20</v>
      </c>
      <c r="K23" s="2" t="s">
        <v>171</v>
      </c>
    </row>
    <row r="24" spans="1:11" ht="96" x14ac:dyDescent="0.2">
      <c r="A24" s="6" t="s">
        <v>173</v>
      </c>
      <c r="B24" s="3">
        <v>42614</v>
      </c>
      <c r="C24" s="2" t="s">
        <v>174</v>
      </c>
      <c r="D24" s="2" t="s">
        <v>175</v>
      </c>
      <c r="E24" s="2" t="s">
        <v>176</v>
      </c>
      <c r="F24" s="2" t="s">
        <v>177</v>
      </c>
      <c r="G24" s="2" t="s">
        <v>172</v>
      </c>
      <c r="H24" s="2" t="s">
        <v>18</v>
      </c>
      <c r="I24" s="2" t="s">
        <v>176</v>
      </c>
      <c r="J24" s="2" t="s">
        <v>20</v>
      </c>
      <c r="K24" s="2" t="s">
        <v>178</v>
      </c>
    </row>
    <row r="25" spans="1:11" ht="48" x14ac:dyDescent="0.2">
      <c r="A25" s="2" t="s">
        <v>180</v>
      </c>
      <c r="B25" s="3">
        <v>33329</v>
      </c>
      <c r="C25" s="2" t="s">
        <v>181</v>
      </c>
      <c r="D25" s="2" t="s">
        <v>182</v>
      </c>
      <c r="E25" s="2" t="s">
        <v>183</v>
      </c>
      <c r="F25" s="2" t="s">
        <v>185</v>
      </c>
      <c r="G25" s="2" t="s">
        <v>179</v>
      </c>
      <c r="H25" s="2" t="s">
        <v>18</v>
      </c>
      <c r="I25" s="2" t="s">
        <v>184</v>
      </c>
      <c r="J25" s="2" t="s">
        <v>20</v>
      </c>
      <c r="K25" s="2" t="s">
        <v>35</v>
      </c>
    </row>
    <row r="26" spans="1:11" ht="48" x14ac:dyDescent="0.2">
      <c r="A26" s="2" t="s">
        <v>187</v>
      </c>
      <c r="B26" s="3">
        <v>30256</v>
      </c>
      <c r="C26" s="2" t="s">
        <v>188</v>
      </c>
      <c r="D26" s="2" t="s">
        <v>189</v>
      </c>
      <c r="E26" s="2" t="s">
        <v>190</v>
      </c>
      <c r="F26" s="2" t="s">
        <v>35</v>
      </c>
      <c r="G26" s="2" t="s">
        <v>186</v>
      </c>
      <c r="H26" s="2" t="s">
        <v>18</v>
      </c>
      <c r="I26" s="2" t="s">
        <v>191</v>
      </c>
      <c r="J26" s="2" t="s">
        <v>20</v>
      </c>
      <c r="K26" s="2" t="s">
        <v>35</v>
      </c>
    </row>
    <row r="27" spans="1:11" ht="144" x14ac:dyDescent="0.2">
      <c r="A27" s="2" t="s">
        <v>193</v>
      </c>
      <c r="B27" s="3">
        <v>42644</v>
      </c>
      <c r="C27" s="2" t="s">
        <v>194</v>
      </c>
      <c r="D27" s="2" t="s">
        <v>195</v>
      </c>
      <c r="E27" s="2" t="s">
        <v>196</v>
      </c>
      <c r="F27" s="2" t="s">
        <v>198</v>
      </c>
      <c r="G27" s="2" t="s">
        <v>192</v>
      </c>
      <c r="H27" s="2" t="s">
        <v>18</v>
      </c>
      <c r="I27" s="2" t="s">
        <v>197</v>
      </c>
      <c r="J27" s="2" t="s">
        <v>20</v>
      </c>
      <c r="K27" s="2" t="s">
        <v>199</v>
      </c>
    </row>
    <row r="28" spans="1:11" ht="160" x14ac:dyDescent="0.2">
      <c r="A28" s="2" t="s">
        <v>201</v>
      </c>
      <c r="B28" s="3">
        <v>40848</v>
      </c>
      <c r="C28" s="2" t="s">
        <v>202</v>
      </c>
      <c r="D28" s="2" t="s">
        <v>203</v>
      </c>
      <c r="E28" s="2" t="s">
        <v>204</v>
      </c>
      <c r="F28" s="2" t="s">
        <v>206</v>
      </c>
      <c r="G28" s="2" t="s">
        <v>200</v>
      </c>
      <c r="H28" s="2" t="s">
        <v>18</v>
      </c>
      <c r="I28" s="2" t="s">
        <v>205</v>
      </c>
      <c r="J28" s="2" t="s">
        <v>20</v>
      </c>
      <c r="K28" s="2" t="s">
        <v>207</v>
      </c>
    </row>
    <row r="29" spans="1:11" ht="176" x14ac:dyDescent="0.2">
      <c r="A29" s="2" t="s">
        <v>209</v>
      </c>
      <c r="B29" s="3">
        <v>41548</v>
      </c>
      <c r="C29" s="2" t="s">
        <v>210</v>
      </c>
      <c r="D29" s="2" t="s">
        <v>211</v>
      </c>
      <c r="E29" s="2" t="s">
        <v>212</v>
      </c>
      <c r="F29" s="2" t="s">
        <v>214</v>
      </c>
      <c r="G29" s="2" t="s">
        <v>208</v>
      </c>
      <c r="H29" s="2" t="s">
        <v>18</v>
      </c>
      <c r="I29" s="2" t="s">
        <v>213</v>
      </c>
      <c r="J29" s="2" t="s">
        <v>20</v>
      </c>
      <c r="K29" s="2" t="s">
        <v>215</v>
      </c>
    </row>
    <row r="30" spans="1:11" ht="64" x14ac:dyDescent="0.2">
      <c r="A30" s="2" t="s">
        <v>217</v>
      </c>
      <c r="B30" s="3">
        <v>42370</v>
      </c>
      <c r="C30" s="2" t="s">
        <v>218</v>
      </c>
      <c r="D30" s="2" t="s">
        <v>219</v>
      </c>
      <c r="E30" s="2" t="s">
        <v>220</v>
      </c>
      <c r="F30" s="2" t="s">
        <v>222</v>
      </c>
      <c r="G30" s="2" t="s">
        <v>216</v>
      </c>
      <c r="H30" s="2" t="s">
        <v>18</v>
      </c>
      <c r="I30" s="2" t="s">
        <v>221</v>
      </c>
      <c r="J30" s="2" t="s">
        <v>20</v>
      </c>
      <c r="K30" s="2" t="s">
        <v>223</v>
      </c>
    </row>
    <row r="31" spans="1:11" ht="96" x14ac:dyDescent="0.2">
      <c r="A31" s="2" t="s">
        <v>225</v>
      </c>
      <c r="B31" s="3">
        <v>35735</v>
      </c>
      <c r="C31" s="2" t="s">
        <v>226</v>
      </c>
      <c r="D31" s="2" t="s">
        <v>227</v>
      </c>
      <c r="E31" s="2" t="s">
        <v>228</v>
      </c>
      <c r="F31" s="2" t="s">
        <v>231</v>
      </c>
      <c r="G31" s="2" t="s">
        <v>224</v>
      </c>
      <c r="H31" s="2" t="s">
        <v>18</v>
      </c>
      <c r="I31" s="2" t="s">
        <v>229</v>
      </c>
      <c r="J31" s="2" t="s">
        <v>20</v>
      </c>
      <c r="K31" s="2" t="s">
        <v>230</v>
      </c>
    </row>
    <row r="32" spans="1:11" ht="32" x14ac:dyDescent="0.2">
      <c r="A32" s="2" t="s">
        <v>233</v>
      </c>
      <c r="B32" s="3">
        <v>31717</v>
      </c>
      <c r="C32" s="2" t="s">
        <v>234</v>
      </c>
      <c r="D32" s="2" t="s">
        <v>235</v>
      </c>
      <c r="E32" s="2" t="s">
        <v>236</v>
      </c>
      <c r="F32" s="2" t="s">
        <v>35</v>
      </c>
      <c r="G32" s="2" t="s">
        <v>232</v>
      </c>
      <c r="H32" s="2" t="s">
        <v>18</v>
      </c>
      <c r="I32" s="2" t="s">
        <v>236</v>
      </c>
      <c r="J32" s="2" t="s">
        <v>20</v>
      </c>
      <c r="K32" s="2" t="s">
        <v>35</v>
      </c>
    </row>
    <row r="33" spans="1:11" ht="96" x14ac:dyDescent="0.2">
      <c r="A33" s="2" t="s">
        <v>238</v>
      </c>
      <c r="B33" s="3">
        <v>39569</v>
      </c>
      <c r="C33" s="2" t="s">
        <v>239</v>
      </c>
      <c r="D33" s="2" t="s">
        <v>240</v>
      </c>
      <c r="E33" s="2" t="s">
        <v>241</v>
      </c>
      <c r="F33" s="2" t="s">
        <v>243</v>
      </c>
      <c r="G33" s="2" t="s">
        <v>237</v>
      </c>
      <c r="H33" s="2" t="s">
        <v>18</v>
      </c>
      <c r="I33" s="2" t="s">
        <v>242</v>
      </c>
      <c r="J33" s="2" t="s">
        <v>20</v>
      </c>
      <c r="K33" s="2" t="s">
        <v>244</v>
      </c>
    </row>
    <row r="34" spans="1:11" ht="48" x14ac:dyDescent="0.2">
      <c r="A34" s="2" t="s">
        <v>246</v>
      </c>
      <c r="B34" s="3">
        <v>39661</v>
      </c>
      <c r="C34" s="2" t="s">
        <v>247</v>
      </c>
      <c r="D34" s="2" t="s">
        <v>248</v>
      </c>
      <c r="E34" s="2" t="s">
        <v>249</v>
      </c>
      <c r="F34" s="2" t="s">
        <v>250</v>
      </c>
      <c r="G34" s="2" t="s">
        <v>245</v>
      </c>
      <c r="H34" s="2" t="s">
        <v>18</v>
      </c>
      <c r="I34" s="2" t="s">
        <v>249</v>
      </c>
      <c r="J34" s="2" t="s">
        <v>20</v>
      </c>
      <c r="K34" s="2" t="s">
        <v>251</v>
      </c>
    </row>
    <row r="35" spans="1:11" ht="96" x14ac:dyDescent="0.2">
      <c r="A35" s="2" t="s">
        <v>253</v>
      </c>
      <c r="B35" s="3">
        <v>40179</v>
      </c>
      <c r="C35" s="2" t="s">
        <v>254</v>
      </c>
      <c r="D35" s="2" t="s">
        <v>255</v>
      </c>
      <c r="E35" s="2" t="s">
        <v>256</v>
      </c>
      <c r="F35" s="2" t="s">
        <v>258</v>
      </c>
      <c r="G35" s="2" t="s">
        <v>252</v>
      </c>
      <c r="H35" s="2" t="s">
        <v>18</v>
      </c>
      <c r="I35" s="2" t="s">
        <v>257</v>
      </c>
      <c r="J35" s="2" t="s">
        <v>20</v>
      </c>
      <c r="K35" s="2" t="s">
        <v>259</v>
      </c>
    </row>
    <row r="36" spans="1:11" ht="32" x14ac:dyDescent="0.2">
      <c r="A36" s="2" t="s">
        <v>261</v>
      </c>
      <c r="B36" s="3">
        <v>28672</v>
      </c>
      <c r="C36" s="2" t="s">
        <v>262</v>
      </c>
      <c r="D36" s="2" t="s">
        <v>263</v>
      </c>
      <c r="E36" s="2" t="s">
        <v>264</v>
      </c>
      <c r="F36" s="2" t="s">
        <v>35</v>
      </c>
      <c r="G36" s="2" t="s">
        <v>260</v>
      </c>
      <c r="H36" s="2" t="s">
        <v>50</v>
      </c>
      <c r="I36" s="2" t="s">
        <v>121</v>
      </c>
      <c r="J36" s="2" t="s">
        <v>20</v>
      </c>
      <c r="K36" s="2" t="s">
        <v>35</v>
      </c>
    </row>
    <row r="37" spans="1:11" ht="80" x14ac:dyDescent="0.2">
      <c r="A37" s="2" t="s">
        <v>266</v>
      </c>
      <c r="B37" s="3">
        <v>41760</v>
      </c>
      <c r="C37" s="2" t="s">
        <v>267</v>
      </c>
      <c r="D37" s="2" t="s">
        <v>268</v>
      </c>
      <c r="E37" s="2" t="s">
        <v>269</v>
      </c>
      <c r="F37" s="2" t="s">
        <v>271</v>
      </c>
      <c r="G37" s="2" t="s">
        <v>265</v>
      </c>
      <c r="H37" s="2" t="s">
        <v>18</v>
      </c>
      <c r="I37" s="2" t="s">
        <v>270</v>
      </c>
      <c r="J37" s="2" t="s">
        <v>20</v>
      </c>
      <c r="K37" s="2" t="s">
        <v>272</v>
      </c>
    </row>
    <row r="38" spans="1:11" ht="112" x14ac:dyDescent="0.2">
      <c r="A38" s="2" t="s">
        <v>274</v>
      </c>
      <c r="B38" s="3">
        <v>40940</v>
      </c>
      <c r="C38" s="2" t="s">
        <v>275</v>
      </c>
      <c r="D38" s="2" t="s">
        <v>276</v>
      </c>
      <c r="E38" s="2" t="s">
        <v>277</v>
      </c>
      <c r="F38" s="2" t="s">
        <v>279</v>
      </c>
      <c r="G38" s="2" t="s">
        <v>273</v>
      </c>
      <c r="H38" s="2" t="s">
        <v>18</v>
      </c>
      <c r="I38" s="2" t="s">
        <v>278</v>
      </c>
      <c r="J38" s="2" t="s">
        <v>20</v>
      </c>
      <c r="K38" s="2" t="s">
        <v>280</v>
      </c>
    </row>
    <row r="39" spans="1:11" ht="48" x14ac:dyDescent="0.2">
      <c r="A39" s="2" t="s">
        <v>282</v>
      </c>
      <c r="B39" s="3">
        <v>35674</v>
      </c>
      <c r="C39" s="2" t="s">
        <v>283</v>
      </c>
      <c r="D39" s="2" t="s">
        <v>284</v>
      </c>
      <c r="E39" s="2" t="s">
        <v>285</v>
      </c>
      <c r="F39" s="2" t="s">
        <v>288</v>
      </c>
      <c r="G39" s="2" t="s">
        <v>281</v>
      </c>
      <c r="H39" s="2" t="s">
        <v>287</v>
      </c>
      <c r="I39" s="2" t="s">
        <v>286</v>
      </c>
      <c r="J39" s="2" t="s">
        <v>20</v>
      </c>
      <c r="K39" s="2" t="s">
        <v>289</v>
      </c>
    </row>
    <row r="40" spans="1:11" ht="48" x14ac:dyDescent="0.2">
      <c r="A40" s="2" t="s">
        <v>291</v>
      </c>
      <c r="B40" s="3">
        <v>40179</v>
      </c>
      <c r="C40" s="7" t="s">
        <v>292</v>
      </c>
      <c r="D40" s="2" t="s">
        <v>293</v>
      </c>
      <c r="E40" s="2" t="s">
        <v>294</v>
      </c>
      <c r="F40" s="2" t="s">
        <v>35</v>
      </c>
      <c r="G40" s="2" t="s">
        <v>290</v>
      </c>
      <c r="H40" s="2" t="s">
        <v>50</v>
      </c>
      <c r="I40" s="2" t="s">
        <v>121</v>
      </c>
      <c r="J40" s="2" t="s">
        <v>20</v>
      </c>
      <c r="K40" s="2" t="s">
        <v>35</v>
      </c>
    </row>
    <row r="41" spans="1:11" ht="112" x14ac:dyDescent="0.2">
      <c r="A41" s="2" t="s">
        <v>296</v>
      </c>
      <c r="B41" s="3">
        <v>42430</v>
      </c>
      <c r="C41" s="2" t="s">
        <v>297</v>
      </c>
      <c r="D41" s="2" t="s">
        <v>298</v>
      </c>
      <c r="E41" s="2" t="s">
        <v>299</v>
      </c>
      <c r="F41" s="2" t="s">
        <v>301</v>
      </c>
      <c r="G41" s="2" t="s">
        <v>295</v>
      </c>
      <c r="H41" s="2" t="s">
        <v>18</v>
      </c>
      <c r="I41" s="2" t="s">
        <v>300</v>
      </c>
      <c r="J41" s="2" t="s">
        <v>20</v>
      </c>
      <c r="K41" s="2" t="s">
        <v>302</v>
      </c>
    </row>
    <row r="42" spans="1:11" ht="96" x14ac:dyDescent="0.2">
      <c r="A42" s="2" t="s">
        <v>304</v>
      </c>
      <c r="B42" s="3">
        <v>40878</v>
      </c>
      <c r="C42" s="2" t="s">
        <v>305</v>
      </c>
      <c r="D42" s="2" t="s">
        <v>306</v>
      </c>
      <c r="E42" s="2" t="s">
        <v>307</v>
      </c>
      <c r="F42" s="2" t="s">
        <v>309</v>
      </c>
      <c r="G42" s="2" t="s">
        <v>303</v>
      </c>
      <c r="H42" s="2" t="s">
        <v>18</v>
      </c>
      <c r="I42" s="2" t="s">
        <v>308</v>
      </c>
      <c r="J42" s="2" t="s">
        <v>20</v>
      </c>
      <c r="K42" s="2" t="s">
        <v>310</v>
      </c>
    </row>
    <row r="43" spans="1:11" ht="64" x14ac:dyDescent="0.2">
      <c r="A43" s="2" t="s">
        <v>312</v>
      </c>
      <c r="B43" s="3">
        <v>42095</v>
      </c>
      <c r="C43" s="2" t="s">
        <v>313</v>
      </c>
      <c r="D43" s="2" t="s">
        <v>314</v>
      </c>
      <c r="E43" s="2" t="s">
        <v>315</v>
      </c>
      <c r="F43" s="2" t="s">
        <v>316</v>
      </c>
      <c r="G43" s="2" t="s">
        <v>311</v>
      </c>
      <c r="H43" s="2" t="s">
        <v>18</v>
      </c>
      <c r="I43" s="2" t="s">
        <v>315</v>
      </c>
      <c r="J43" s="2" t="s">
        <v>20</v>
      </c>
      <c r="K43" s="2" t="s">
        <v>317</v>
      </c>
    </row>
    <row r="44" spans="1:11" ht="32" x14ac:dyDescent="0.2">
      <c r="A44" s="2" t="s">
        <v>319</v>
      </c>
      <c r="B44" s="3">
        <v>41365</v>
      </c>
      <c r="C44" s="2" t="s">
        <v>320</v>
      </c>
      <c r="D44" s="2" t="s">
        <v>321</v>
      </c>
      <c r="E44" s="2" t="s">
        <v>322</v>
      </c>
      <c r="F44" s="2" t="s">
        <v>323</v>
      </c>
      <c r="G44" s="2" t="s">
        <v>318</v>
      </c>
      <c r="H44" s="2" t="s">
        <v>287</v>
      </c>
      <c r="I44" s="2" t="s">
        <v>322</v>
      </c>
      <c r="J44" s="2" t="s">
        <v>20</v>
      </c>
      <c r="K44" s="2" t="s">
        <v>35</v>
      </c>
    </row>
    <row r="45" spans="1:11" ht="160" x14ac:dyDescent="0.2">
      <c r="A45" s="2" t="s">
        <v>325</v>
      </c>
      <c r="B45" s="3">
        <v>40817</v>
      </c>
      <c r="C45" s="2" t="s">
        <v>326</v>
      </c>
      <c r="D45" s="2" t="s">
        <v>327</v>
      </c>
      <c r="E45" s="2" t="s">
        <v>328</v>
      </c>
      <c r="F45" s="2" t="s">
        <v>330</v>
      </c>
      <c r="G45" s="2" t="s">
        <v>324</v>
      </c>
      <c r="H45" s="2" t="s">
        <v>18</v>
      </c>
      <c r="I45" s="2" t="s">
        <v>329</v>
      </c>
      <c r="J45" s="2" t="s">
        <v>20</v>
      </c>
      <c r="K45" s="2" t="s">
        <v>35</v>
      </c>
    </row>
    <row r="46" spans="1:11" ht="32" x14ac:dyDescent="0.2">
      <c r="A46" s="2" t="s">
        <v>332</v>
      </c>
      <c r="B46" s="3">
        <v>32721</v>
      </c>
      <c r="C46" s="2" t="s">
        <v>333</v>
      </c>
      <c r="D46" s="2" t="s">
        <v>334</v>
      </c>
      <c r="E46" s="2" t="s">
        <v>335</v>
      </c>
      <c r="F46" s="2" t="s">
        <v>35</v>
      </c>
      <c r="G46" s="2" t="s">
        <v>331</v>
      </c>
      <c r="H46" s="2" t="s">
        <v>18</v>
      </c>
      <c r="I46" s="2" t="s">
        <v>335</v>
      </c>
      <c r="J46" s="2" t="s">
        <v>20</v>
      </c>
      <c r="K46" s="2" t="s">
        <v>35</v>
      </c>
    </row>
    <row r="47" spans="1:11" ht="80" x14ac:dyDescent="0.2">
      <c r="A47" s="2" t="s">
        <v>337</v>
      </c>
      <c r="B47" s="3">
        <v>40391</v>
      </c>
      <c r="C47" s="2" t="s">
        <v>338</v>
      </c>
      <c r="D47" s="2" t="s">
        <v>339</v>
      </c>
      <c r="E47" s="2" t="s">
        <v>340</v>
      </c>
      <c r="F47" s="2" t="s">
        <v>35</v>
      </c>
      <c r="G47" s="2" t="s">
        <v>336</v>
      </c>
      <c r="H47" s="2" t="s">
        <v>18</v>
      </c>
      <c r="I47" s="2" t="s">
        <v>341</v>
      </c>
      <c r="J47" s="2" t="s">
        <v>20</v>
      </c>
      <c r="K47" s="2" t="s">
        <v>342</v>
      </c>
    </row>
    <row r="48" spans="1:11" ht="48" x14ac:dyDescent="0.2">
      <c r="A48" s="2" t="s">
        <v>344</v>
      </c>
      <c r="B48" s="3">
        <v>35855</v>
      </c>
      <c r="C48" s="2" t="s">
        <v>345</v>
      </c>
      <c r="D48" s="2" t="s">
        <v>346</v>
      </c>
      <c r="E48" s="2" t="s">
        <v>347</v>
      </c>
      <c r="F48" s="2" t="s">
        <v>349</v>
      </c>
      <c r="G48" s="2" t="s">
        <v>343</v>
      </c>
      <c r="H48" s="2" t="s">
        <v>18</v>
      </c>
      <c r="I48" s="2" t="s">
        <v>348</v>
      </c>
      <c r="J48" s="2" t="s">
        <v>20</v>
      </c>
      <c r="K48" s="2" t="s">
        <v>35</v>
      </c>
    </row>
    <row r="49" spans="1:11" ht="128" x14ac:dyDescent="0.2">
      <c r="A49" s="2" t="s">
        <v>351</v>
      </c>
      <c r="B49" s="3">
        <v>41671</v>
      </c>
      <c r="C49" s="2" t="s">
        <v>352</v>
      </c>
      <c r="D49" s="2" t="s">
        <v>353</v>
      </c>
      <c r="E49" s="2" t="s">
        <v>354</v>
      </c>
      <c r="F49" s="2" t="s">
        <v>356</v>
      </c>
      <c r="G49" s="2" t="s">
        <v>350</v>
      </c>
      <c r="H49" s="2" t="s">
        <v>18</v>
      </c>
      <c r="I49" s="2" t="s">
        <v>355</v>
      </c>
      <c r="J49" s="2" t="s">
        <v>20</v>
      </c>
      <c r="K49" s="2" t="s">
        <v>357</v>
      </c>
    </row>
    <row r="50" spans="1:11" ht="32" x14ac:dyDescent="0.2">
      <c r="A50" s="2" t="s">
        <v>359</v>
      </c>
      <c r="B50" s="3">
        <v>40452</v>
      </c>
      <c r="C50" s="2" t="s">
        <v>360</v>
      </c>
      <c r="D50" s="2" t="s">
        <v>361</v>
      </c>
      <c r="E50" s="2" t="s">
        <v>362</v>
      </c>
      <c r="F50" s="2" t="s">
        <v>35</v>
      </c>
      <c r="G50" s="2" t="s">
        <v>358</v>
      </c>
      <c r="H50" s="2" t="s">
        <v>18</v>
      </c>
      <c r="I50" s="2" t="s">
        <v>362</v>
      </c>
      <c r="J50" s="2" t="s">
        <v>20</v>
      </c>
      <c r="K50" s="2" t="s">
        <v>35</v>
      </c>
    </row>
    <row r="51" spans="1:11" ht="32" x14ac:dyDescent="0.2">
      <c r="A51" s="2" t="s">
        <v>364</v>
      </c>
      <c r="B51" s="3">
        <v>36892</v>
      </c>
      <c r="C51" s="2" t="s">
        <v>365</v>
      </c>
      <c r="D51" s="2" t="s">
        <v>366</v>
      </c>
      <c r="E51" s="2" t="s">
        <v>367</v>
      </c>
      <c r="F51" s="2" t="s">
        <v>35</v>
      </c>
      <c r="G51" s="2" t="s">
        <v>363</v>
      </c>
      <c r="H51" s="2" t="s">
        <v>50</v>
      </c>
      <c r="I51" s="2" t="s">
        <v>121</v>
      </c>
      <c r="J51" s="2" t="s">
        <v>20</v>
      </c>
      <c r="K51" s="2" t="s">
        <v>35</v>
      </c>
    </row>
    <row r="52" spans="1:11" x14ac:dyDescent="0.2">
      <c r="G52" s="1" t="s">
        <v>368</v>
      </c>
      <c r="H52" s="1">
        <f>COUNTIF(H1:H51, "*Employee*")</f>
        <v>41</v>
      </c>
      <c r="I52" s="2" t="s">
        <v>369</v>
      </c>
      <c r="J52" s="2">
        <f>COUNTIF(J1:J51, "*Yes*")</f>
        <v>0</v>
      </c>
    </row>
    <row r="53" spans="1:11" x14ac:dyDescent="0.2">
      <c r="G53" s="1" t="s">
        <v>370</v>
      </c>
      <c r="H53" s="1">
        <f>COUNTIF(H1:H51, "*National Lab*")</f>
        <v>0</v>
      </c>
      <c r="I53" s="2" t="s">
        <v>371</v>
      </c>
      <c r="J53" s="2">
        <f>COUNTIF(J1:J51, "Yes, National Lab")</f>
        <v>0</v>
      </c>
    </row>
    <row r="54" spans="1:11" x14ac:dyDescent="0.2">
      <c r="G54" s="1" t="s">
        <v>372</v>
      </c>
      <c r="H54" s="1">
        <f>COUNTIF(H1:H51, "*Contractor*")</f>
        <v>0</v>
      </c>
    </row>
    <row r="55" spans="1:11" ht="32" x14ac:dyDescent="0.2">
      <c r="G55" s="1" t="s">
        <v>373</v>
      </c>
      <c r="H55" s="1">
        <f>COUNTIF(H1:H51, "False Positive; Search Rerun")</f>
        <v>0</v>
      </c>
    </row>
    <row r="56" spans="1:11" ht="32" x14ac:dyDescent="0.2">
      <c r="G56" s="1" t="s">
        <v>374</v>
      </c>
      <c r="H56" s="1">
        <f>COUNTIF(H1:H51, "False Positive")</f>
        <v>6</v>
      </c>
    </row>
    <row r="57" spans="1:11" x14ac:dyDescent="0.2">
      <c r="G57" s="1" t="s">
        <v>375</v>
      </c>
      <c r="H57" s="1">
        <f>COUNTIF(H1:H51, "Unsure")</f>
        <v>2</v>
      </c>
    </row>
    <row r="58" spans="1:11" x14ac:dyDescent="0.2">
      <c r="G58" s="2" t="s">
        <v>376</v>
      </c>
      <c r="H58" s="2">
        <f>COUNTIF(H1:H51, "*Couldn't*")</f>
        <v>0</v>
      </c>
    </row>
    <row r="59" spans="1:11" ht="32" x14ac:dyDescent="0.2">
      <c r="G59" s="2" t="s">
        <v>377</v>
      </c>
      <c r="H59" s="2">
        <f>COUNTIF(H1:H51, "No access")</f>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2017-07-29T16:12:53Z</dcterms:created>
  <dcterms:modified xsi:type="dcterms:W3CDTF">2017-07-29T17:56:00Z</dcterms:modified>
</cp:coreProperties>
</file>