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Sutton/Documents/PublicResourceFellowship/Audits/NEJMAudit/"/>
    </mc:Choice>
  </mc:AlternateContent>
  <bookViews>
    <workbookView xWindow="740" yWindow="720" windowWidth="24560" windowHeight="12960" tabRatio="500"/>
  </bookViews>
  <sheets>
    <sheet name="Sheet1" sheetId="1"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58" i="1" l="1"/>
  <c r="H57" i="1"/>
  <c r="H56" i="1"/>
  <c r="H55" i="1"/>
  <c r="H54" i="1"/>
  <c r="H53" i="1"/>
  <c r="J52" i="1"/>
  <c r="H52" i="1"/>
</calcChain>
</file>

<file path=xl/sharedStrings.xml><?xml version="1.0" encoding="utf-8"?>
<sst xmlns="http://schemas.openxmlformats.org/spreadsheetml/2006/main" count="494" uniqueCount="310">
  <si>
    <t>Journal/ Conference</t>
  </si>
  <si>
    <t>Pub Date</t>
  </si>
  <si>
    <t>Title</t>
  </si>
  <si>
    <t>Author(s)</t>
  </si>
  <si>
    <t>Author Affiliation</t>
  </si>
  <si>
    <t>Copyright Assertion</t>
  </si>
  <si>
    <t>DOI</t>
  </si>
  <si>
    <t>Author categories</t>
  </si>
  <si>
    <t>Textual Evidence</t>
  </si>
  <si>
    <t>Work of Gov't Disclaimer</t>
  </si>
  <si>
    <t>Other Disclaimers</t>
  </si>
  <si>
    <t>Preparers Comments</t>
  </si>
  <si>
    <t>10.1056/NEJMcibr023045</t>
  </si>
  <si>
    <t>The New England Journal of Medicine; Boston348.15 (Apr 10, 2003): 1483-5.</t>
  </si>
  <si>
    <t>Hemoglobin and the paracrine and endocrine functions of nitric oxide</t>
  </si>
  <si>
    <t>1) Alan N. Schechter, M.D; 2) Mark T. Gladwin, M.D.</t>
  </si>
  <si>
    <t>1) Laboratory of Chemical Biology, National Institute of Diabetes and Digestive and Kidney Diseases;
2) Critical Care Medicine Department, Warren Grant Magnuson Clinical Center, National Institutes of Health, Bethesda, Md.</t>
  </si>
  <si>
    <t>Employee</t>
  </si>
  <si>
    <t>Copyright © 2003 Massachusetts Medical Society.</t>
  </si>
  <si>
    <t>No</t>
  </si>
  <si>
    <t>N/A</t>
  </si>
  <si>
    <t>10.1056/NEJMc1212926</t>
  </si>
  <si>
    <t>The New England Journal of Medicine; Boston367.26 (Dec 27, 2012): 2553-2554.</t>
  </si>
  <si>
    <t>Reprogrammed Cells for Respiratory Papillomatosis: [Letter]</t>
  </si>
  <si>
    <t>1) Raj K. Batra, M.D, Guy W. Soo Hoo, M.D., M.P.H.</t>
  </si>
  <si>
    <t>1) Veterans Affairs Greater Los Angeles Healthcare System Los Angeles, CA</t>
  </si>
  <si>
    <t>10.1056/NEJMe048314</t>
  </si>
  <si>
    <t>N Engl J Med 2004; 351:2330-2332</t>
  </si>
  <si>
    <t>Intradermal Influenza Vaccination — Can Less Be More?</t>
  </si>
  <si>
    <t>1) John R. La Montagne, Ph.D., and Anthony S. Fauci, M.D.</t>
  </si>
  <si>
    <t>1) National Institute of Allergy and Infectious Diseases, National Institutes of Health, Bethesda, Md.</t>
  </si>
  <si>
    <t xml:space="preserve"> Copyright © 2004 Massachusetts Medical Society. All rights reserved. </t>
  </si>
  <si>
    <t>10.1056/NEJM199108153250709</t>
  </si>
  <si>
    <t>N Engl J Med 1991; 325:505-507</t>
  </si>
  <si>
    <t>Carotid Endarterectomy — Specific Therapy Based on Pathophysiology</t>
  </si>
  <si>
    <t>1) J. Philip Kistler, M.D., Ferdinando S. Buonanno, M.D., and Daryl R. Gress, M.D.</t>
  </si>
  <si>
    <t>1) Massachusetts General Hospital Boston, MA 02114</t>
  </si>
  <si>
    <t>False Positive; Search Rerun</t>
  </si>
  <si>
    <t>No government agencies appear in author affiliations</t>
  </si>
  <si>
    <t>10.1056/NEJM199107113250204</t>
  </si>
  <si>
    <t>N Engl J Med 1991; 325:92-97</t>
  </si>
  <si>
    <t>Hyperendemic Streptococcus pyogenes Infection despite Prophylaxis with Penicllin G Benzathine</t>
  </si>
  <si>
    <t>From the Epidemiology Department (G.C.G., J.P.S.) and the Microbiology Department (J.E., A.K.T.), Navy Environmental and Preventive Medicine Unit No. 5, San Diego, Calif.; the Epidemiology Division of the Naval Medical Research Institute, Bethesda, Md. (K.C.H.); and the World Health Organization Collaborating Center for Reference and Research on Streptococci, Department of Pediatrics, University of Minnesota, Minneapolis (E.L.K.).</t>
  </si>
  <si>
    <t>Gregory C. Gray, Joel Escamilla, Ph.D., Kenneth C. Hyams, M.D., M.P.H., Jeffery P. Struewing, Edward L. Kaplan, and Alan K. Tupponce, M.S</t>
  </si>
  <si>
    <t>From the Epidemiology Department (G.C.G., J.P.S.) and the Microbiology Department (J.E., A.K.T.), Navy Environmental and Preventive Medicine Unit No. 5, San Diego, Calif.; the Epidemiology Division of the Naval Medical Research Institute, Bethesda, Md. (K.C.H.);</t>
  </si>
  <si>
    <t xml:space="preserve"> Copyright © 1991 Massachusetts Medical Society. All rights reserved. </t>
  </si>
  <si>
    <t>Supported by the U.S. Naval Medical Research Institute (work unit 3MI12770A870AR112).
The opinions or assertions contained herein are the private views of the authors and are not to be construed as reflecting the official views of the U.S. Navy or the Department of Defense.</t>
  </si>
  <si>
    <t>10.1056/NEJMp1402780</t>
  </si>
  <si>
    <t>N Engl J Med 2014; 370:2063-2066</t>
  </si>
  <si>
    <t>Medication-Assisted Therapies — Tackling the Opioid-Overdose Epidemic</t>
  </si>
  <si>
    <t>Nora D. Volkow, M.D., Thomas R. Frieden, M.D., M.P.H., Pamela S. Hyde, J.D., and Stephen S. Cha, M.D.</t>
  </si>
  <si>
    <t>From the National Institute on Drug Abuse, National Institutes of Health, Bethesda (N.D.V.), the Substance Abuse and Mental Health Services Administration, Rockville (P.S.H.), and the Center for Medicaid and CHIP Services, Centers for Medicare and Medicaid Services, Baltimore (S.S.C.) — all in Maryland; and the Centers for Disease Control and Prevention, Atlanta (T.R.F.).</t>
  </si>
  <si>
    <t xml:space="preserve"> Copyright © 2014 Massachusetts Medical Society. All rights reserved. </t>
  </si>
  <si>
    <t>10.1056/NEJMoa1202299</t>
  </si>
  <si>
    <t>N Engl J Med 2012; 366:1859-1869</t>
  </si>
  <si>
    <t>Warfarin and Aspirin in Patients with Heart Failure and Sinus Rhythm</t>
  </si>
  <si>
    <t>Shunichi Homma, M.D., John L.P. Thompson, Ph.D., Patrick M. Pullicino, M.D., Bruce Levin, Ph.D., Ronald S. Freudenberger, M.D., John R. Teerlink, M.D., Susan E. Ammon, N.P., Susan Graham, M.D., Ralph L. Sacco, M.D., Douglas L. Mann, M.D., J.P. Mohr, M.D., Barry M. Massie, M.D., Arthur J. Labovitz, M.D., Stefan D. Anker, M.D., Ph.D., Dirk J. Lok, M.D., Piotr Ponikowski, M.D., Ph.D., Conrado J. Estol, M.D., Ph.D., Gregory Y.H. Lip, M.D., Marco R. Di Tullio, M.D., Alexandra R. Sanford, M.S., Vilma Mejia, B.S., Andre P. Gabriel, M.D., Mirna L. del Valle, B.S., and Richard Buchsbaum</t>
  </si>
  <si>
    <t>From Columbia University Medical Center, New York (S.H., J.L.P.T., B.L., J.P.M., M.R.D.T., V.M., A.P.G., M.L.V., R.B., A.R.S.); the University of Kent, Canterbury (P.M.P.), and the University of Birmingham Centre for Cardiovascular Sciences, Birmingham (G.Y.H.L.) — both in the United Kingdom; Lehigh Valley Hospital, Allentown, PA (R.S.F.); the University of California, San Francisco (J.R.T., B.M.M.), and San Francisco VA Medical Center (J.R.T., B.M.M., S.E.A.) — both in San Francisco; the State University of New York at Buffalo, Buffalo (S.G.); the University of Miami, Miami (R.L.S.); Washington University, St. Louis (D.L.M.); the University of South Florida, Tampa (A.J.L.); Charité Universitätsmedicin, Campus Virchow-Klinikum, Berlin (S.D.A.); the Center for Clinical and Basic Research, IRCCS San Raffaele, Rome (S.D.A.); Hospital Deventer, Deventer, the Netherlands (D.J.L.); Military Hospital, Wroclaw, Poland (P.P.); and Centro Neurológico de Tratamiento y Rehabilitación, Buenos Aires (C.J.E.).</t>
  </si>
  <si>
    <t xml:space="preserve"> San Francisco VA Medical Center (J.R.T., B.M.M., S.E.A.)</t>
  </si>
  <si>
    <t xml:space="preserve"> Copyright © 2012 Massachusetts Medical Society. All rights reserved. </t>
  </si>
  <si>
    <t>Supported by grants (U01-NS-043975 [to Dr. Homma] and U01-NS-039143 [to Dr. Thompson]) from the National Institute of Neurological Disorders and Stroke.</t>
  </si>
  <si>
    <t>10.1056/NEJM200105313442203</t>
  </si>
  <si>
    <t>N Engl J Med 2001; 344:1668-1675</t>
  </si>
  <si>
    <t>Effect of a Single Amino Acid Change in MHC Class I Molecules on the Rate of Progression to AIDS</t>
  </si>
  <si>
    <t>Xiaojiang Gao, Ph.D., George W. Nelson, Ph.D., Peter Karacki, B.A., Maureen P. Martin, M.D., John Phair, M.D., Richard Kaslow, M.D., James J. Goedert, M.D., Susan Buchbinder, M.D., Keith Hoots, M.D., David Vlahov, Ph.D., Stephen J. O'Brien, Ph.D., and Mary Carrington, Ph.D.</t>
  </si>
  <si>
    <t>From the Intramural Research Support Program, Science Applications International Corporation Frederick and the National Cancer Institute, Frederick, Md. (X.G., G.W.N., M.P.M., M.C.); Johns Hopkins School of Medicine, Baltimore (P.K.); Northwestern University Medical School Comprehensive AIDS Center, Chicago (J.P.); the Department of Epidemiology, University of Alabama at Birmingham School of Public Health, Birmingham (R.K.); the Viral Epidemiology Branch, National Cancer Institute, Bethesda, Md. (J.J.G.); the San Francisco Department of Public Health, San Francisco (S.B.); the Gulf States Hemophilia Center, University of Texas Health Science Center, Houston (K.H.); Johns Hopkins School of Hygiene and Public Health, Baltimore (D.V.); and the Laboratory of Genomic Diversity, National Cancer Institute, Frederick, Md. (S.J.O.).</t>
  </si>
  <si>
    <t>From the Intramural Research Support Program, Science Applications International Corporation Frederick and the National Cancer Institute, Frederick, Md. (X.G., G.W.N., M.P.M., M.C.)
Viral Epidemiology Branch, National Cancer Institute, Bethesda, Md. (J.J.G.)</t>
  </si>
  <si>
    <t>Supported in part by a contract (NO-1-CO-56000) with the National Cancer Institute and by a research contract (R01-AI-41951) with the National Institutes of Health.
This article does not necessarily reflect the views or policies of the Department of Health and Human Services, nor does mention of trade names, commercial products, or organizations imply endorsement by the U.S. government.</t>
  </si>
  <si>
    <t xml:space="preserve"> Copyright © 2001 Massachusetts Medical Society. All rights reserved</t>
  </si>
  <si>
    <t>10.1056/NEJM199312233292602</t>
  </si>
  <si>
    <t>N Engl J Med 1993; 329:1912-1917</t>
  </si>
  <si>
    <t>The Natural History of Borderline Isolated Systolic Hypertension</t>
  </si>
  <si>
    <t>Alex Sagie, Martin G. Larson, and Daniel Levy</t>
  </si>
  <si>
    <t>From the Framingham Heart Study, Framingham, Mass. (A.S., M.G.L., D.L.); the National Heart, Lung, and Blood Institute, Bethesda, Md. (M.G.L., D.L.); the Divisions of Epidemiology and Preventive Medicine, Boston University School of Medicine, Boston (D.L.); and the Divisions of Cardiology and Clinical Epidemiology, Beth Israel Hospital, Boston (D.L.).</t>
  </si>
  <si>
    <t>Unsure</t>
  </si>
  <si>
    <t xml:space="preserve"> Copyright © 1993 Massachusetts Medical Society. All rights reserved. </t>
  </si>
  <si>
    <t>10.1056/NEJM199112193252506</t>
  </si>
  <si>
    <t>N Engl J Med 1991; 325:1786-1790</t>
  </si>
  <si>
    <t>Chronic Granulomatous Disease Presenting in a 69-Year-Old Man</t>
  </si>
  <si>
    <t>Brian L. Schapiro, M.B., Ch.B., Peter E. Newburger, M.D., Mark S. Klempner, M.D., and Mary C. Dinauer, M.D., Ph.D.</t>
  </si>
  <si>
    <t>From the Division of Geographic Medicine and Infectious Disease, New England Medical Center and Tufts University School of Medicine, Boston (B.L.S., M.S.K.); the Department of Pediatrics, University of Massachusetts Medical School, Worcester (P.E.N.); and the Division of Hematology—Oncology, Children's Hospital and Dana–Farber Cancer Institute, and the Department of Pediatrics, Harvard Medical School, Boston (M.C.D.). Address reprint requests to Dr. Schapiro at the New England Medical Center, 750 Washington St., Box 067, Boston, MA 02111.</t>
  </si>
  <si>
    <t>10.1056/NEJM197701272960408</t>
  </si>
  <si>
    <t>N Engl J Med 1977; 296:208-209</t>
  </si>
  <si>
    <t>Age-Adjusted Plasma Norepinephrine Levels Are Similar in Normotensive and Hypertensive Subjects</t>
  </si>
  <si>
    <t>C. Raymond Lake, M.D., Ph.D., Michael G. Ziegler, M.D., Michael D. Coleman, M.D., and Irwin J. Kopin, M.D.</t>
  </si>
  <si>
    <t>From the Laboratory of Clinical Science, National Institute of Mental Health, Bethesda, MD, and the Holt-Krock Medical Clinic, Fort Smith, AR</t>
  </si>
  <si>
    <t xml:space="preserve"> From the NEJM Archive. Copyright © 2010 Massachusetts Medical Society. All rights reserved. </t>
  </si>
  <si>
    <t>10.1056/NEJMpv1002319</t>
  </si>
  <si>
    <t>N Engl J Med 2010; 362:e41</t>
  </si>
  <si>
    <t>Haiti — A View from the Ship</t>
  </si>
  <si>
    <t xml:space="preserve">Marjorie Curran, M.D.
</t>
  </si>
  <si>
    <t>MassGeneral Hospital for Children, Boston, MA.</t>
  </si>
  <si>
    <t>10.1056/NEJM197311292892205</t>
  </si>
  <si>
    <t>N Engl J Med 1973; 289:1170-1174</t>
  </si>
  <si>
    <t>Paradox of the Immune Response to Uncomplicated Gonococcal Urethritis</t>
  </si>
  <si>
    <t>Donald H. Kearns, M.D., G. Burton Seibert, Ph.D., Richard O'Reilly, M.D., Linda Lee, M.S., Leslie Logan, B.S., Goldie Perkins, M.S., Ruth Geller, B.B.S., and Romulus Skaggs</t>
  </si>
  <si>
    <t>From the Venereal Disease Research Laboratory. Center for Disease Control. Atlanta, Ga.</t>
  </si>
  <si>
    <t>We are indebted to Drs. William T. Butler and Roger D. Rossen for criticism during preparation of this manuscript.</t>
  </si>
  <si>
    <t>10.1056/NEJM198108203050807</t>
  </si>
  <si>
    <t>N Engl J Med 1981; 305:440-443</t>
  </si>
  <si>
    <t>Hypercalcemia in an Anephric Patient with Sarcoidosis: Evidence for Extrarenal Generation of 1,25-Dihydroxyvitamin D</t>
  </si>
  <si>
    <t>Galen L. Barbour, M.D., Jack W. Coburn, M.D., Eduardo Slatopolsky, M.D., Anthony W. Norman, Ph.D., and Ronald L. Horst, Ph.D.</t>
  </si>
  <si>
    <t>From the Medical and Research services, Veterans Administration Medical Center, Little Rock, Ark., and the Wadsworth Veterans Administration Medical Center, Los Angeles; the departments of Medicine, University of Arkansas School of Medicine (Little Rock), UCLA School of Medicine (Los Angeles), and Washington University School of Medicine (St. Louis); the Department of Biochemistry, University of California, Riverside; and the National Animal Disease Laboratory, Ames, Iowa.</t>
  </si>
  <si>
    <t>Supported in part by research funds from the Veterans Administration, by a grant (AM-14750) from the U.S. Public Health Service, and by grants (AM-09976 and AM-17126) from the National Institute of Arthritis, Metabolism, and Digestive Diseases.</t>
  </si>
  <si>
    <t>10.1056/NEJMc1512873#SA1</t>
  </si>
  <si>
    <t>Couldn't locate</t>
  </si>
  <si>
    <t>10.1056/NEJMp1511131</t>
  </si>
  <si>
    <t>N Engl J Med 2016; 374:203-205</t>
  </si>
  <si>
    <t>ACOs and High-Cost Patients</t>
  </si>
  <si>
    <t>Brian W. Powers, A.B., and Sreekanth K. Chaguturu, M.D.</t>
  </si>
  <si>
    <t>From Harvard Medical School (B.W.P., S.K.C.), Harvard Business School (B.W.P.), Partners HealthCare (S.K.C.), and Massachusetts General Hospital (S.K.C.) — all in Boston.</t>
  </si>
  <si>
    <t>10.1056/NEJM197607222950409</t>
  </si>
  <si>
    <t>N Engl J Med 1976; 295:211-213</t>
  </si>
  <si>
    <t>Endotoxemia Associated with the Jarisch-Herxheimer Reaction</t>
  </si>
  <si>
    <t>Jeffrey A. Gelfand, M.D., Ronald J. Elin, M.D., Ph.D., Frank W. Berry, Jr., M.D., and Michael M. Frank, M.D.</t>
  </si>
  <si>
    <t>From the Laboratory of Clinical Investigation, National Institute of Allergy and Infectious Diseases, and the Clinical Pathology Department, National Institutes of Health, and the Dermatology Division, National Naval Medical Center, Bethesda, MD</t>
  </si>
  <si>
    <t>From the NEJM Archive. Copyright © 2009 Massachusetts Medical Society. All rights reserved.</t>
  </si>
  <si>
    <t>10.1056/NEJM198908243210809</t>
  </si>
  <si>
    <t>N Engl J Med 1989; 321:536-538</t>
  </si>
  <si>
    <t>Human Parvovirus B19</t>
  </si>
  <si>
    <t>Larry J. Anderson, M.D., and Thomas J. Török, M.D.</t>
  </si>
  <si>
    <t>Centers for Disease Control Atlanta, GA 30333</t>
  </si>
  <si>
    <t xml:space="preserve"> From the NEJM Archive. Copyright © 2010 Massachusetts Medical Society. All rights reserved.</t>
  </si>
  <si>
    <t>10.1056/NEJM198909073211002</t>
  </si>
  <si>
    <t>N Engl J Med 1989; 321:631-635</t>
  </si>
  <si>
    <t>Demonstration of an Adhering-Junction Molecule (Plakoglobin) in the Autoantigens of Pemphigus Foliaceus and Pemphigus Vulgaris</t>
  </si>
  <si>
    <t>Neil J. Korman, Ph.D., M.D., Russell W. Eyre, M.D., Vera Klaus-Kovtun, B.A., and John R. Stanley, M.D.</t>
  </si>
  <si>
    <t>From the Dermatology Branch, National Cancer Institute, National Institutes of Health, Bethesda, MD 20892</t>
  </si>
  <si>
    <t>We are indebted to Dr. Werner W. Franke for providing the monoclonal antibodies to plakoglobin and to Dr. Stephen Katz for review of the manuscript.</t>
  </si>
  <si>
    <t>10.1056/NEJMp1602256</t>
  </si>
  <si>
    <t>N Engl J Med 2016; 375:7-9</t>
  </si>
  <si>
    <t>I-SPY 2 — A Glimpse of the Future of Phase 2 Drug Development?</t>
  </si>
  <si>
    <t>David Harrington, Ph.D., and Giovanni Parmigiani, Ph.D.</t>
  </si>
  <si>
    <t>From the Department of Biostatistics and Computational Biology, Dana–Farber Cancer Institute, and the Department of Biostatistics, Harvard T.H. Chan School of Public Health</t>
  </si>
  <si>
    <t>10.1056/NEJM198502073120602</t>
  </si>
  <si>
    <t>N Engl J Med 1985; 312:334-338</t>
  </si>
  <si>
    <t>Delay in the Fetal Globin Switch in Infants of Diabetic Mothers</t>
  </si>
  <si>
    <t>Susan P. Perrine, M.D., Michael F. Greene, M.D., and Douglas V. Faller, M.D., Ph.D.</t>
  </si>
  <si>
    <t xml:space="preserve">From the Department of Pediatrics, Stanford University School of Medicine, and the Division of Hematology/Oncology, Children's Hospital at Stanford, Palo Alto, Calif.; and the Department of Pediatric Oncology, Dana–Farber Cancer Institute, and the Divisions of Pediatrics and Obstetrics and Gynecology, Harvard Medical School, Boston. </t>
  </si>
  <si>
    <t>10.1056/NEJM197906143002401</t>
  </si>
  <si>
    <t>N Engl J Med 1979; 300:1345-1349</t>
  </si>
  <si>
    <t>Controlled Clinical Trial of Prophylactic Human-Leukocyte Interferon in Renal Transplantation — Effects on Cytomegalovirus and Herpes Simplex Virus Infections</t>
  </si>
  <si>
    <t>Sarah H. Cheeseman, M.D., Robert H. Rubin, M.D., John A. Stewart, M.D., Nina E. Tolkoff-Rubin, M.D., A. Benedict Cosimi, M.D., Kari Cantell, M.D., John Gilbert, Ph.D., Susan Winkle, B.A., John T. Herrin, M.D., Paul H. Black, M.D., Paul S. Russell, M.D., and Martin S. Hirsch, M.D.</t>
  </si>
  <si>
    <t xml:space="preserve">From the departments of Medicine and Surgery, Massachusetts General Hospital and Harvard Medical School, Boston, the Center for Disease Control, Atlanta, and the Central Public Health Laboratory, Helsinki </t>
  </si>
  <si>
    <t>10.1056/NEJM197801192980306</t>
  </si>
  <si>
    <t>N Engl J Med 1978; 298:143-144</t>
  </si>
  <si>
    <t>Bacillus cereus Food Poisoning</t>
  </si>
  <si>
    <t>William Terranova, M.D., and Paul A. Blake, M.D., M.P.H.</t>
  </si>
  <si>
    <t>From the Enteric Diseases Branch, Bacterial Diseases Division, Bureau of Epidemiology, Center for Disease Control, Atlanta, GA 30333</t>
  </si>
  <si>
    <t xml:space="preserve"> From the NEJM Archive. Copyright © 2010 Massachusetts Medical Society. All rights reserved</t>
  </si>
  <si>
    <t>10.1056/NEJM198412203112503</t>
  </si>
  <si>
    <t>N Engl J Med 1984; 311:1601-1606</t>
  </si>
  <si>
    <t>Osteoporosis in Women with Anorexia Nervosa</t>
  </si>
  <si>
    <t>Nancy A. Rigotti, M.D., Samuel R. Nussbaum, M.D., David B. Herzog, M.D., and Robert M. Neer, M.D.</t>
  </si>
  <si>
    <t>From the General Medicine and Endocrine Units, Medical Service, and the Eating Disorders Unit, Psychiatry Service, Massachusetts General Hospital and Harvard Medical School, Boston.</t>
  </si>
  <si>
    <t>10.1056/NEJM198809153191110</t>
  </si>
  <si>
    <t>N Engl J Med 1988; 319:716-718</t>
  </si>
  <si>
    <t>Bulimia Nervosa — Psyche and Satiety</t>
  </si>
  <si>
    <t>David B. Herzog, M.D., and Paul M. Copeland, M.D.</t>
  </si>
  <si>
    <t>Massachusetts General Hospital Boston, MA 02114</t>
  </si>
  <si>
    <t>10.1056/NEJMoa1502924</t>
  </si>
  <si>
    <t>N Engl J Med 2016; 374:1647-1660</t>
  </si>
  <si>
    <t>Phase 1 Trials of rVSV Ebola Vaccine in Africa and Europe</t>
  </si>
  <si>
    <t>Selidji T. Agnandji, M.D., Angela Huttner, M.D., Madeleine E. Zinser, M.D., Patricia Njuguna, M.Med., Christine Dahlke, Ph.D., José F. Fernandes, M.D., Sabine Yerly, M.Sc., Julie-Anne Dayer, M.D., Verena Kraehling, Ph.D., Rahel Kasonta, Ph.D., Akim A. Adegnika, M.D., Ph.D., Marcus Altfeld, M.D., Ph.D., Floriane Auderset, Ph.D., Emmanuel B. Bache, M.Sc., Nadine Biedenkopf, Ph.D., Saskia Borregaard, Ph.D., Jessica S. Brosnahan, M.H.Sc., Rebekah Burrow, B.Sc., Christophe Combescure, Ph.D., Jules Desmeules, M.D., Markus Eickmann, Ph.D., Sarah K. Fehling, Ph.D., Axel Finckh, M.D., Ana Rita Goncalves, Ph.D., Martin P. Grobusch, M.D., Ph.D., Jay Hooper, Ph.D., Alen Jambrecina, M.D., Anita L. Kabwende, M.D., Gürkan Kaya, M.D., Ph.D., Domtila Kimani, B.Sc., Bertrand Lell, M.D., Barbara Lemaître, M.Sc., Ansgar W. Lohse, M.D., Marguerite Massinga-Loembe, Ph.D., Alain Matthey, M.D., Benjamin Mordmüller, M.D., Anne Nolting, M.D., Caroline Ogwang, M.B., Ch.B., Michael Ramharter, M.D., Jonas Schmidt-Chanasit, M.D., Stefan Schmiedel, M.D., Peter Silvera, Ph.D., Felix R. Stahl, M.D., Ph.D., Henry M. Staines, D.Phil., Thomas Strecker, Ph.D., Hans C. Stubbe, M.D., Benjamin Tsofa, Ph.D., Sherif Zaki, M.D., Ph.D., Patricia Fast, M.D., Ph.D., Vasee Moorthy, Ph.D., Laurent Kaiser, M.D., Sanjeev Krishna, Sc.D., Stephan Becker, Ph.D., Marie-Paule Kieny, Ph.D., Philip Bejon, Ph.D., Peter G. Kremsner, M.D., Marylyn M. Addo, M.D., Ph.D., and Claire-Anne Siegrist, M.D.</t>
  </si>
  <si>
    <t>Department of Molecular Virology and Division of Translational Sciences, U.S. Army Medical Research Institute of Infectious Diseases, Frederick, MD (J.H., P.S.); the Infectious Diseases Pathology Branch, Centers for Disease Control and Prevention, Atlanta (S.Z.);</t>
  </si>
  <si>
    <t xml:space="preserve">From the Centre de Recherches Médicales de Lambaréné, Lambaréné, Gabon (S.T.A., J.F.F., A.A.A., E.B.B., J.S.B., M.P.G., A.L.K., B. Lell, M.M.-L., B.M., M.R., S.K., P.G.K.); Institut für Tropenmedizin, Universitätsklinikum Tübingen, and German Center for Infection Research, Tübingen (S.T.A., J.F.F., A.A.A., E.B.B., J.S.B., M.P.G., A.L.K., B. Lell, M.M.-L., B.M., M.R., S.K., P.G.K.), University Medical Center Hamburg–Eppendorf, 1st Department of Medicine (M.E.Z., C.D., R.K., A.W.L., A.N., S.S., H.C.S., M.M.A.), and Institute for Clinical Chemistry and Laboratory Medicine (F.R.S.), German Center for Infection Research, partner site Standort Hamburg-Lübeck-Borstel (C.D., A.N., J.S.-C., H.C.S., M.M.A.), Heinrich-Pette-Institute, Leibniz Institute for Experimental Virology (M.A.), Clinical Trial Center North (S. Borregaard, A.J.), and Bernhard Nocht Institute for Tropical Medicine, World Health Organization (WHO) Collaborating Center for Arbovirus and Hemorrhagic Fever Reference and Research, National Reference Center for Tropical Infectious Diseases (J.S.-C.), Hamburg, Philipps University Marburg, Institute for Virology, and the German Center for Infection Research (DZIF), partner site Giessen-Marburg-Langen, Marburg (V.K., N.B., M.E., S.K.F., T.S., S. Becker), and the Division of Veterinary Medicine, Paul Ehrlich Institute, Langen (R.K.) — all in Germany; the Infection Control Program (A.H.), Divisions of Infectious Diseases (A.H., J.-A.D., L.K.), Clinical Epidemiology (C.C.), Rheumatology (A.F.), and Dermatology (G.K.), and Centers for Clinical Research (J.D., A.M.) and Vaccinology (C.-A.S.), Geneva University Hospitals and Faculty of Medicine, the Virology Laboratory, Geneva University Hospitals (S.Y., A.R.G., L.K.), WHO Collaborative Center for Vaccinology, Faculty of Medicine (F.A., B. Lemaître, C.-A.S.), and the WHO (P.F., V.M., M.-P.K.) — all in Geneva; the Kenya Medical Research Institute–Wellcome Trust Research Program, Center for Geographic Medicine Research, Kilifi (P.N., D.K., C.O., B.T., P.B.); the Department of Parasitology, Leiden University Medical Center, Leiden (A.A.A.), and the Center of Tropical Medicine and Travel Medicine, Department of Infectious Diseases, Division of Internal Medicine, Academic Medical Center, Amsterdam (M.P.G.) — both in the Netherlands; the Institute for Infection and Immunity, St. George’s, University of London, London (R.B., H.M.S., S.K.); the Department of Molecular Virology and Division of Translational Sciences, U.S. Army Medical Research Institute of Infectious Diseases, Frederick, MD (J.H., P.S.); the Department of Medicine I, Division of Infectious Diseases and Tropical Medicine, Medical University of Vienna, Vienna (M.R.); the Infectious Diseases Pathology Branch, Centers for Disease Control and Prevention, Atlanta (S.Z.); and the International AIDS Vaccine Initiative, New York (P.F.).
</t>
  </si>
  <si>
    <t>Supported by the Wellcome Trust, the German Center for Infection Research, the German National Department for Education and Research (BMBF), the German Ministry of Health (BMG), the Bill and Melinda Gates Foundation (through a grant to the WHO, SPHQ14-LOA-327), Universitätsklinikum Tübingen, the Austrian Federal Ministry of Science, Research, and Economy (as part of the European and Developing Countries Clinical Trials Partnership [EDCTP-2] program), and the U.S. Army Medical Research Institute of Infectious Diseases (through Medical Countermeasure Systems Joint Vaccine Acquisition Program [MCS-JVAP] work plan B.30 and B.31 under project numbers 18836631, 17336629, and 17336630). The vaccine was donated by the Public Health Agency of Canada to the WHO.
The views expressed in this article are those of the authors and do not necessarily represent the position or policies of the WHO, the U.S. Army, the Centers for Disease Control and Prevention, or the Kenya Medical Research Institute.</t>
  </si>
  <si>
    <t xml:space="preserve"> Copyright © 2016 Massachusetts Medical Society. All rights reserved. </t>
  </si>
  <si>
    <t>10.1056/NEJMra1314530</t>
  </si>
  <si>
    <t>N Engl J Med 2014; 371:2499-2509</t>
  </si>
  <si>
    <t>Esophageal Carcinoma</t>
  </si>
  <si>
    <t>Anil K. Rustgi, M.D., and Hashem B. El-Serag, M.D., M.P.H.</t>
  </si>
  <si>
    <t>From the Division of Gastroenterology, Departments of Medicine and Genetics, Abramson Cancer Center, University of Pennsylvania Perelman School of Medicine, Philadelphia (A.K.R.); and the Section of Gastroenterology and Hepatology, Michael E. DeBakey Veterans Affairs Medical Center, Baylor College of Medicine, Houston (H.B.E.-S.).</t>
  </si>
  <si>
    <t xml:space="preserve"> Section of Gastroenterology and Hepatology, Michael E. DeBakey Veterans Affairs Medical Center, Baylor College of Medicine, Houston (H.B.E.-S.).</t>
  </si>
  <si>
    <t xml:space="preserve">
The views expressed in this article are those of the authors and do not necessarily reflect the position or policy of the Department of Veterans Affairs or the U.S. government.</t>
  </si>
  <si>
    <t>10.1056/NEJMcpc1314239</t>
  </si>
  <si>
    <t>N Engl J Med 2015; 372:1250-1258</t>
  </si>
  <si>
    <t>Case 10-2015 — A 15-Year-Old Girl with Graves’ Disease and Psychotic Symptoms</t>
  </si>
  <si>
    <t>Eric P. Hazen, M.D., Nicole A. Sherry, M.D., Sareh Parangi, M.D., Carlos A. Rabito, M.D., and Peter M. Sadow, M.D., Ph.D.</t>
  </si>
  <si>
    <t>From the Departments of Psychiatry (E.P.H.), Pediatrics (N.A.S.), Surgery (S.P.), Radiology (C.A.R.), and Pathology (P.M.S.), Massachusetts General Hospital, and the Departments of Psychiatry (E.P.H.), Pediatrics (N.A.S.), Surgery (S.P.), Radiology (C.A.R.), and Pathology (P.M.S.), Harvard Medical School — both in Boston.</t>
  </si>
  <si>
    <t>10.1056/NEJMoa0907929</t>
  </si>
  <si>
    <t>N Engl J Med 2010; 362:1675-1685</t>
  </si>
  <si>
    <t>Pioglitazone, Vitamin E, or Placebo for Nonalcoholic Steatohepatitis</t>
  </si>
  <si>
    <t>Arun J. Sanyal, M.D., Naga Chalasani, M.B., B.S., Kris V. Kowdley, M.D., Arthur McCullough, M.D., Anna Mae Diehl, M.D., Nathan M. Bass, M.D., Ph.D., Brent A. Neuschwander-Tetri, M.D., Joel E. Lavine, M.D., Ph.D., James Tonascia, Ph.D., Aynur Unalp, M.D., Ph.D., Mark Van Natta, M.H.S., Jeanne Clark, M.D., M.P.H., Elizabeth M. Brunt, M.D., David E. Kleiner, M.D., Ph.D., Jay H. Hoofnagle, M.D., and Patricia R. Robuck, Ph.D., M.P.H.</t>
  </si>
  <si>
    <t xml:space="preserve">From Virginia Commonwealth University, Richmond (A.J.S.); Indiana University, Indianapolis (N.C.); Virginia Mason Medical Center, Seattle (K.V.K.); Case Western Reserve University, Cleveland (A.M.); Duke University, Durham, NC (A.M.D.); University of California San Francisco, San Francisco (N.M.B.); Saint Louis University (B.A.N.-T.) and Washington University (E.M.B.) — both in St. Louis; University of California San Diego, San Diego (J.E.L.); Johns Hopkins University, Baltimore (J.T., A.U., M.V.N., J.C.); and the National Cancer Institute (D.E.K.) and National Institute of Diabetes and Digestive and Kidney Diseases (J.H.H., P.R.R.) </t>
  </si>
  <si>
    <t xml:space="preserve">National Cancer Institute (D.E.K.) and National Institute of Diabetes and Digestive and Kidney Diseases (J.H.H., P.R.R.) </t>
  </si>
  <si>
    <t>Supported by grants (U01DK61718, U01DK61728, U01DK61731, U01DK61732, U01DK61734, U01DK61737, U01DK61738, U01DK61730, and U01DK61713) from the National Institutes of Health (NIH), by the intramural program of the National Cancer Institute, and by NIH General Clinical Research Center grants or Clinical and Translational Science Awards (UL1RR024989, UL1RR024128, M01RR000750, UL1RR024131, M01RR000827, UL1RR025014, and M01RR000065). Additional funding was provided by Takeda Pharmaceuticals North America through a Cooperative Research and Development Agreement with the NIH. The vitamin E softgels and matching placebo were provided by Pharmavite through a Clinical Trial Agreement with the NIH.</t>
  </si>
  <si>
    <t xml:space="preserve"> Copyright © 2010 Massachusetts Medical Society. All rights reserved. </t>
  </si>
  <si>
    <t>10.1056/NEJM199407143310212</t>
  </si>
  <si>
    <t>N Engl J Med 1994; 331:123-125</t>
  </si>
  <si>
    <t>Establishing a Nicotine Threshold for Addiction -- The Implications for Tobacco Regulation</t>
  </si>
  <si>
    <t>1) Neal L. Benowitz, M.D; 2) Jack E. Henningfield, Ph.D.</t>
  </si>
  <si>
    <t>1) University of California, San Francisco, San Francisco, CA 94110;
2) National Institute on Drug Abuse, Baltimore, MD 21224</t>
  </si>
  <si>
    <t>2) National Institute on Drug Abuse, Baltimore, MD 21224</t>
  </si>
  <si>
    <t>Supported in part by grants (DA02277 and DA01696) from the National Institute on Drug Abuse.</t>
  </si>
  <si>
    <t xml:space="preserve"> Copyright © 1994 Massachusetts Medical Society. All rights reserved. </t>
  </si>
  <si>
    <t>10.1056/NEJM199406233302510</t>
  </si>
  <si>
    <t>N Engl J Med 1994; 330:1821-1822</t>
  </si>
  <si>
    <t>Bone, Acid, and Osteoporosis</t>
  </si>
  <si>
    <t>Jeffrey A. Kraut, M.D., and Jack W. Coburn, M.D.</t>
  </si>
  <si>
    <t>West Los Angeles Veterans Affairs Medical Center, Los Angeles, CA 90072</t>
  </si>
  <si>
    <t>10.1056/NEJM200208293470914</t>
  </si>
  <si>
    <t>N Engl J Med 2002; 347:690-691</t>
  </si>
  <si>
    <t>Diagnosis of Smallpox</t>
  </si>
  <si>
    <t>Thomas D. Regan, B.S. and Scott A. Norton, M.D., M.P.H.</t>
  </si>
  <si>
    <t xml:space="preserve">Walter Reed Army Medical Center, Washington, DC 20307 </t>
  </si>
  <si>
    <t xml:space="preserve"> Copyright © 2002 Massachusetts Medical Society. All rights reserved. </t>
  </si>
  <si>
    <t>10.1056/NEJM198711263172202</t>
  </si>
  <si>
    <t>N Engl J Med 1987; 317:1366-1370</t>
  </si>
  <si>
    <t>Impaired Forearm Vasodilator Reserve in Patients with Microvascular Angina</t>
  </si>
  <si>
    <t>Frederic L. Sax, M.D., Richard O. Cannon, III, M.D., Carroll Hanson, R.C.V.T., and Stephen E. Epstein, M.D.</t>
  </si>
  <si>
    <t>From the Cardiology Branch, National Heart, Lung, and Blood Institute, Bldg. 10, Rm. 7B–14, National Institutes of Health. 9000 Rockville Pike, Bethesda, MD 20892.</t>
  </si>
  <si>
    <t>10.1056/NEJM197502132920704</t>
  </si>
  <si>
    <t>N Engl J Med 1975; 292:334-339</t>
  </si>
  <si>
    <t>Prenatal Exposure to Stilbestrol — A Prospective Comparison of Exposed Female Offspring with Unexposed Controls</t>
  </si>
  <si>
    <t>Arthur L. Herbst, M.D., David C. Poskanzer, M.D., Stanley J. Robboy, M.D., Lawrence Friedlander, M.D., and Robert E. Scully, M.D.</t>
  </si>
  <si>
    <t>From the Vincent Memorial Hospital (Gynecological Service of the Massachusetts General Hospital) and the James Homer Wright Pathology Laboratories, Massachusetts General Hospital</t>
  </si>
  <si>
    <t>10.1056/NEJM198606123142427</t>
  </si>
  <si>
    <t>N Engl J Med 1986; 314:1589-1592</t>
  </si>
  <si>
    <t>Adverse-Drug-Reaction Monitoring</t>
  </si>
  <si>
    <t>Gerald A. Faich, M.D., M.P.H.</t>
  </si>
  <si>
    <t>U.S. Food and Drug Administration Rockville, MD 20857</t>
  </si>
  <si>
    <t xml:space="preserve"> From the NEJM Archive. Copyright © 2009 Massachusetts Medical Society. All rights reserved. </t>
  </si>
  <si>
    <t>10.1056/NEJMoa060930</t>
  </si>
  <si>
    <t>N Engl J Med 2006; 355:2186-2194</t>
  </si>
  <si>
    <t>Three Indonesian Clusters of H5N1 Virus Infection in 2005</t>
  </si>
  <si>
    <t>I. Nyoman Kandun, M.D., M.P.H., Hariadi Wibisono, M.D., Ph.D., M.P.H., Endang R. Sedyaningsih, M.D., D.P.H., Yusharmen, M.D., Widarso Hadisoedarsuno, M.D., Wilfried Purba, D.V.M., M.P.H., Hari Santoso, M.Epid., Chita Septiawati, M.D., Erna Tresnaningsih, M.D., Ph.D., Bambang Heriyanto, M.Epid., Djoko Yuwono, M.S., Syahrial Harun, M.S., Santoso Soeroso, M.D., M.H.A., Sardikin Giriputra, M.D., M.H.A., Patrick J. Blair, Ph.D., Andrew Jeremijenko, M.B., B.S., M.H.A., Herman Kosasih, M.D., Shannon D. Putnam, Ph.D., Gina Samaan, M.App.Epid., Marlinggom Silitonga, M.D., M.Epid., K.H. Chan, Ph.D., Leo L.M. Poon, Ph.D., Wilina Lim, M.D., Alexander Klimov, Ph.D., D.Sc., Stephen Lindstrom, Ph.D., Yi Guan, M.D., Ph.D., Ruben Donis, Ph.D., Jacqueline Katz, Ph.D., Nancy Cox, Ph.D., Malik Peiris, D.Phil., M.D., and Timothy M. Uyeki, M.D., M.P.H.</t>
  </si>
  <si>
    <t>From the Directorate General of Disease Control and Environmental Health (I.N.K., H.W., Y., W.H., W.P., H.S., C.S.) and the National Institute of Health Research and Development (E.R.S., E.T., B.H., D.Y., S.H.), Ministry of Health, Jakarta; the Infectious Disease Hospital Rumah Sakit Penyakit Infeksi Sulianti Saroso, North Jakarta (S.S., S.G.); the U.S. Naval Medical Research Unit 2, Jakarta (P.J.B., A.J., H.K., S.D.P.); and the World Health Organization, Jakarta (G.S., M.S.) — all in Indonesia; the University of Hong Kong (K.H.C., L.L.M.P., Y.G., M.P.) and the Department of Health (W.L.) — both in Hong Kong; and the Centers for Disease Control and Prevention, Atlanta (A.K., S.L., R.D., J.K., N.C., T.M.U.).</t>
  </si>
  <si>
    <t>Centers for Disease Control and Prevention, Atlanta (A.K., S.L., R.D., J.K., N.C., T.M.U.).</t>
  </si>
  <si>
    <t>All authors report receiving financial support from their respective institutions. No potential conflict of interest relevant to this article was reported.
The views expressed in this article are those of the authors and do not reflect the official policy or position of the Indonesian National Institute of Health Research and Development and Directorate General of Disease Control and Environmental Health (Ministry of Health), the U.S. Department of Defense, the U.S. Department of the Navy, or the Centers for Disease Control and Prevention (CDC).</t>
  </si>
  <si>
    <t xml:space="preserve"> Copyright © 2006 Massachusetts Medical Society. All rights reserved. </t>
  </si>
  <si>
    <t>10.1056/NEJM198111193052102</t>
  </si>
  <si>
    <t>N Engl J Med 1981; 305:1238-1243</t>
  </si>
  <si>
    <t>Defective EBV-Specific Suppressor T-Cell Function in Rheumatoid Arthritis</t>
  </si>
  <si>
    <t>Giovanna Tosato, M.D., Alfred D. Steinberg, M.D., and R. Michael Blaese, M.D.</t>
  </si>
  <si>
    <t>From the Metabolism Branch, National Cancer Institute, and the Arthritis and Rheumatism Branch, National Institute of Arthritis, Metabolism, and Digestive Diseases, Bethesda, Md.</t>
  </si>
  <si>
    <t>We are indebted to Dr. Werner Henle of Children's Hospital in Philadelphia, for his help in determining the anti-EBV antibody titers in our patients and to Drs. H. Roth and N. Stahl for obtaining some of the blood samples for study.</t>
  </si>
  <si>
    <t>10.1056/NEJM199908263410902</t>
  </si>
  <si>
    <t>N Engl J Med 1999; 341:635-644</t>
  </si>
  <si>
    <t>Surgery to Cure the Zollinger–Ellison Syndrome</t>
  </si>
  <si>
    <t>Jeffrey A. Norton, M.D., Douglas L. Fraker, M.D., H. Richard Alexander, M.D., David J. Venzon, Ph.D., John L. Doppman, M.D., Jose Serrano, M.D., Ph.D., Stephan U. Goebel, M.D., Paolo L. Peghini, M.D., Praveen K. Roy, M.D., Fathia Gibril, M.D., and Robert T. Jensen, M.D.</t>
  </si>
  <si>
    <t>From the Department of Surgery, University of California, San Francisco, and the San Francisco Veterans Affairs Medical Center, San Francisco (J.A.N.); the Surgical Metabolism Section, Surgery Branch, National Cancer Institute, Bethesda, Md. (D.L.F., H.R.A.); the Biostatistics and Data Management Section, National Cancer Institute, Bethesda, Md. (D.J.V.); the Diagnostic Radiology Department, Warren Grant Magnuson Clinical Center, National Institutes of Health, Bethesda, Md. (J.L.D.); and the Digestive Diseases Branch, National Institute of Diabetes and Digestive and Kidney Diseases, Bethesda, Md. (J.S., S.U.G., P.L.P., P.K.R., F.G., R.T.J.).</t>
  </si>
  <si>
    <t>Surgical Metabolism Section, Surgery Branch, National Cancer Institute, Bethesda, Md. (D.L.F., H.R.A.); the Biostatistics and Data Management Section, National Cancer Institute, Bethesda, Md. (D.J.V.); the Diagnostic Radiology Department, Warren Grant Magnuson Clinical Center, National Institutes of Health, Bethesda, Md. (J.L.D.); and the Digestive Diseases Branch, National Institute of Diabetes and Digestive and Kidney Diseases, Bethesda, Md. (J.S., S.U.G., P.L.P., P.K.R., F.G., R.T.J.).</t>
  </si>
  <si>
    <t xml:space="preserve"> Copyright © 1999 Massachusetts Medical Society. All rights reserved. </t>
  </si>
  <si>
    <t>10.1056/NEJMicm020134</t>
  </si>
  <si>
    <t>N Engl J Med 2002; 346:1878</t>
  </si>
  <si>
    <t>A Medical Mystery</t>
  </si>
  <si>
    <t>J. Warren Harthorne, M.D., and Igor Palacios, M.D.</t>
  </si>
  <si>
    <t>Massachusetts General Hospital, Boston, MA 02114</t>
  </si>
  <si>
    <t>10.1056/NEJMc1509656#SA2</t>
  </si>
  <si>
    <t>10.1056/NEJM194311182292101</t>
  </si>
  <si>
    <t>N Engl J Med 1943; 229:767-769</t>
  </si>
  <si>
    <t>The Medical Profession's Responsibility in the Prevention of Blindness</t>
  </si>
  <si>
    <t>Hugo B. C. Riemer, M.D.</t>
  </si>
  <si>
    <t>Harvard Medical School</t>
  </si>
  <si>
    <t>10.1056/NEJMra012144</t>
  </si>
  <si>
    <t>N Engl J Med 2002; 346:2062-2068</t>
  </si>
  <si>
    <t>Implantable Devices for the Treatment of Atrial Fibrillation</t>
  </si>
  <si>
    <t xml:space="preserve">Joshua M. Cooper, M.D., Michael S. Katcher, M.D., and Michael V. Orlov, M.D., Ph.D.
</t>
  </si>
  <si>
    <t>From the Cardiovascular Division, Brigham and Women's Hospital, Boston (J.M.C.); and Division of Cardiology, Veterans Affairs Boston Healthcare System, Veterans Affairs Medical Center, West Roxbury, Mass. (M.S.K., M.V.O.).</t>
  </si>
  <si>
    <t>Division of Cardiology, Veterans Affairs Boston Healthcare System, Veterans Affairs Medical Center, West Roxbury, Mass. (M.S.K., M.V.O.).</t>
  </si>
  <si>
    <t>10.1056/NEJMoa1011205</t>
  </si>
  <si>
    <t>N Engl J Med 2010; 363:2587-2599</t>
  </si>
  <si>
    <t>Preexposure Chemoprophylaxis for HIV Prevention in Men Who Have Sex with Men</t>
  </si>
  <si>
    <t>Robert M. Grant, M.D., M.P.H., Javier R. Lama, M.D., M.P.H., Peter L. Anderson, Pharm.D., Vanessa McMahan, B.S., Albert Y. Liu, M.D., M.P.H., Lorena Vargas, Pedro Goicochea, M.Sc., Martín Casapía, M.D., M.P.H., Juan Vicente Guanira-Carranza, M.D., M.P.H., Maria E. Ramirez-Cardich, M.D., Orlando Montoya-Herrera, M.Sc., Telmo Fernández, M.D., Valdilea G. Veloso, M.D., Ph.D., Susan P. Buchbinder, M.D., Suwat Chariyalertsak, M.D., Dr.P.H., Mauro Schechter, M.D., Ph.D., Linda-Gail Bekker, M.B., Ch.B., Ph.D., Kenneth H. Mayer, M.D., Esper Georges Kallás, M.D., Ph.D., K. Rivet Amico, Ph.D., Kathleen Mulligan, Ph.D., Lane R. Bushman, B.Chem., Robert J. Hance, A.A., Carmela Ganoza, M.D., Patricia Defechereux, Ph.D., Brian Postle, B.S., Furong Wang, M.D., J. Jeff McConnell, M.A., Jia-Hua Zheng, Ph.D., Jeanny Lee, B.S., James F. Rooney, M.D., Howard S. Jaffe, M.D., Ana I. Martinez, R.Ph., David N. Burns, M.D., M.P.H., and David V. Glidden, Ph.D.</t>
  </si>
  <si>
    <t>The authors' affiliations are as follows: the Gladstone Institute of Virology and Immunology (R.M.G., V.M., P.G., R.J.H., J.J.M., P.D., J.L.), the University of California, San Francisco (R.M.G., A.Y.L., S.P.B., K.M., F.W., D.V.G.), and the HIV Research Section, San Francisco Department of Public Health (A.Y.L., S.P.B.) — all in San Francisco; Investigaciones Medicas en Salud, Lima (J.R.L., L.V.), Asociación Civil Impacta Salud y Educación, Lima (J.R.L., J.V.G.-C., M.E.R.-C., C.G.), and Asociación Civil Selva Amazónica, Iquitos (M.C.) — all in Peru; the University of Colorado, Denver (P.L.A., L.R.B., J.-H.Z.).; Fundación Ecuatoriana Equidad, Guayaquil, Ecuador (O.M.-H., T.F.); Instituto de Pesquisa Clinica Evandro Chagas–Fundação Oswaldo Cruz (V.G.V.), and Projeto Praça Onze, Hospital Escola São Francisco de Assis, Universidade Federal do Rio de Janeiro (M.S.) — both in Rio de Janeiro; Brown University, Providence, RI (K.H.M.); the Fenway Institute, Fenway Health, Boston (K.H.M.); the Division of Clinical Immunology and Allergy, School of Medicine, University of São Paulo, and Instituto de Investigação em Imunologia — both in São Paulo (E.G.K.); Research Institute for Health Sciences, Chiang Mai University, Chiang Mai, Thailand (S.C.); Desmond Tutu HIV Centre and Department of Medicine, University of Cape Town, Cape Town, South Africa (L.-G.B.); Division of AIDS, National Institute of Allergy and Infectious Diseases, National Institutes of Health, Bethesda, MD (A.I.M., D.N.B.); Gilead Sciences, Foster City, CA ( J.F.R., H.S.J.); DF/Net Research, Seattle (B.P.); Applied Health Research, Brighton, MI (K.R.A.); and the Center for Health, Intervention, and Prevention, University of Connecticut, Storrs (K.R.A.).</t>
  </si>
  <si>
    <t>Division of AIDS, National Institute of Allergy and Infectious Diseases, National Institutes of Health, Bethesda, MD (A.I.M., D.N.B.)</t>
  </si>
  <si>
    <t>Supported by the Division of Acquired Immunodeficiency Syndrome (DAIDS), National Institute of Allergy and Infectious Diseases, National Institutes of Health, as a cooperative agreement (UO1 AI64002, to Dr. Grant) and by the Bill and Melinda Gates Foundation. Study drugs were donated by Gilead Sciences. The pharmacological studies were sponsored by a cooperative agreement with DAIDS (UO1 AI84735, to Dr. Anderson). Support for some specimen handling came from a grant from DAIDS (RO1 AI062333, to Dr. Grant) and by the J. David Gladstone Institutes. Some infrastructure support at the University of California at San Francisco was provided by a grant from the National Institutes of Health (UL1 RR024131).</t>
  </si>
  <si>
    <t>10.1056/NEJM198409063111026</t>
  </si>
  <si>
    <t>N Engl J Med 1984; 311:678-679</t>
  </si>
  <si>
    <t>Leonardo da Vinci: Anatomical drawings from the Royal Library, Windsor Castle</t>
  </si>
  <si>
    <t>Nancy J. Newman M.D.</t>
  </si>
  <si>
    <t>10.1056/NEJM200105173442001</t>
  </si>
  <si>
    <t>N Engl J Med 2001; 344:1491-1497</t>
  </si>
  <si>
    <t>Serratia liquefaciens Bloodstream Infections from Contamination of Epoetin Alfa at a Hemodialysis Center</t>
  </si>
  <si>
    <t>Lisa A. Grohskopf, M.D., M.P.H., Virginia R. Roth, M.D., Daniel R. Feikin, M.D., M.S.P.H., Matthew J. Arduino, Dr.P.H., Loretta A. Carson, M.S., Jerome I. Tokars, M.D., M.P.H., Stacey C. Holt, M.M.Sc., Bette J. Jensen, M.S., Richard E. Hoffman, M.D., M.P.H., and William R. Jarvis, M.D.</t>
  </si>
  <si>
    <t>From the Hospital Infections Program (L.A.G., V.R.R., M.J.A., L.A.C., J.I.T., S.C.H., B.J.J., W.R.J.) and the Epidemic Intelligence Service (L.A.G., V.R.R.) and Preventive Medicine Residency (D.R.F.), Division of Applied Public Health Training, Epidemiology Program Office, Centers for Disease Control and Prevention, Atlanta; and the Colorado Department of Public Health and Environment, Denver (D.R.F., R.E.H.).</t>
  </si>
  <si>
    <t xml:space="preserve">From the Hospital Infections Program (L.A.G., V.R.R., M.J.A., L.A.C., J.I.T., S.C.H., B.J.J., W.R.J.) and the Epidemic Intelligence Service (L.A.G., V.R.R.) and Preventive Medicine Residency (D.R.F.), Division of Applied Public Health Training, Epidemiology Program Office, Centers for Disease Control and Prevention, Atlanta; </t>
  </si>
  <si>
    <t>We are indebted to the staff of the dialysis facility for their assistance in the investigation of this outbreak.</t>
  </si>
  <si>
    <t xml:space="preserve"> Copyright © 2001 Massachusetts Medical Society. All rights reserved. </t>
  </si>
  <si>
    <t>10.1056/NEJMoa0900863</t>
  </si>
  <si>
    <t>N Engl J Med 2009; 361:1448-1458</t>
  </si>
  <si>
    <t>A Randomized Trial of Doxycycline for Mansonella perstans Infection</t>
  </si>
  <si>
    <t>Yaya I. Coulibaly, M.D., Benoit Dembele, M.D., Abdallah A. Diallo, D.E.A., Ettie M. Lipner, M.P.H., Salif S. Doumbia, Siaka Y. Coulibaly, M.D., Siaka Konate, M.D., Dapa A. Diallo, M.D., Daniel Yalcouye, Pharm.D., Joseph Kubofcik, B.S., Ogobara K. Doumbo, M.D., Abdel K. Traore, M.D., Adama D. Keita, M.D., Michael P. Fay, Ph.D., Sekou F. Traore, Ph.D., Thomas B. Nutman, M.D., and Amy D. Klion, M.D.</t>
  </si>
  <si>
    <t>From the Faculty of Medicine, Pharmacy and Odontostomatology, University of Bamako (Y.I.C., B.D., A.A.D., S.S.D., S.Y.C., S.K., D.A.D., D.Y., O.K.D., S.F.T.); the Center for Disease Control (A.K.T.); and the Department of Radiology, Hospital at Point G (A.D. Keita) — all in Bamako, Mali; and the Biostatistics and Research Branch (E.M.L., M.P.F.) and Laboratory of Parasitic Diseases (J.K., T.B.N., A.D. Klion), National Institute of Allergy and Infectious Diseases, National Institutes of Health, Bethesda, MD.</t>
  </si>
  <si>
    <t>Laboratory of Parasitic Diseases (J.K., T.B.N., A.D. Klion), National Institute of Allergy and Infectious Diseases, National Institutes of Health, Bethesda, MD.</t>
  </si>
  <si>
    <t xml:space="preserve"> Copyright © 2009 Massachusetts Medical Society. All rights reserved. </t>
  </si>
  <si>
    <t>Supported by the Division of Intramural Research of the National Institutes of Health, National Institute of Allergy and Infectious Diseases, Bethesda, MD.</t>
  </si>
  <si>
    <t>10.1056/NEJMp1313325</t>
  </si>
  <si>
    <t>N Engl J Med 2014; 370:102-104</t>
  </si>
  <si>
    <t>Medicaid Policy on Sterilization — Anachronistic or Still Relevant?</t>
  </si>
  <si>
    <t>Sonya Borrero, M.D., Nikki Zite, M.D., Joseph E. Potter, Ph.D., and James Trussell, Ph.D.</t>
  </si>
  <si>
    <t>From the Division of General Internal Medicine, University of Pittsburgh School of Medicine, and the Center for Health Equity, Research, and Promotion, Veterans Affairs Pittsburgh Healthcare System — both in Pittsburgh (S.B.); the Department of Obstetrics and Gynecology, University of Tennessee Graduate School of Medicine, Knoxville (N.Z.); the Population Research Center, University of Texas at Austin, Austin (J.E.P.); the Office of Population Research, Princeton University, Princeton, NJ (J.T.); and the Hull York Medical School, Hull, United Kingdom (J.T.).</t>
  </si>
  <si>
    <t>From the Division of General Internal Medicine, University of Pittsburgh School of Medicine, and the Center for Health Equity, Research, and Promotion, Veterans Affairs Pittsburgh Healthcare System — both in Pittsburgh (S.B.)</t>
  </si>
  <si>
    <t>10.1056/NEJM197502132920711</t>
  </si>
  <si>
    <t>N Engl J Med 1975; 292:357-363</t>
  </si>
  <si>
    <t>Case 7-1975 — Bone and Lymph-Node Disorder in a Young Man</t>
  </si>
  <si>
    <t>Sheldon D. Kaufman, and Austin L. Vickery, Jr.</t>
  </si>
  <si>
    <t>10.1056/NEJM194107242250401</t>
  </si>
  <si>
    <t>N Engl J Med 1941; 225:125-131</t>
  </si>
  <si>
    <t>The Arnold–Chiari Malformation — Diagnosis, Demonstration by Intraspinal Lipiodol and Successful Surgical Treatment</t>
  </si>
  <si>
    <t>Raymond D. Adams, M.D., Richard Schatzki, M.D., and W. Beecher Scoville, M.D.</t>
  </si>
  <si>
    <t>Number of Federal Employee Authors:</t>
  </si>
  <si>
    <t>Number of works with works of govt disclaimers:</t>
  </si>
  <si>
    <t>Number of National Lab Authors:</t>
  </si>
  <si>
    <t>Number of Contractor (Non Natl Lab) Authors:</t>
  </si>
  <si>
    <t>Number of False Positives that have had searches rerun:</t>
  </si>
  <si>
    <t>Number of False Positives that have not had searches rerun:</t>
  </si>
  <si>
    <t>Number of works with unclear authorship:</t>
  </si>
  <si>
    <t>Number of works that could not be located:</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</si>
</sst>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2"/>
      <color theme="1"/>
      <name val="Calibri"/>
      <family val="2"/>
      <scheme val="minor"/>
    </font>
    <font>
      <sz val="11"/>
      <color rgb="FF333333"/>
      <name val="Arial"/>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6">
    <xf numFmtId="0" fontId="0" fillId="0" borderId="0" xfId="0"/>
    <xf numFmtId="0" fontId="0" fillId="0" borderId="0" xfId="0" applyFont="1" applyAlignment="1">
      <alignment wrapText="1"/>
    </xf>
    <xf numFmtId="0" fontId="0" fillId="0" borderId="0" xfId="0" applyAlignment="1">
      <alignment wrapText="1"/>
    </xf>
    <xf numFmtId="17" fontId="0" fillId="0" borderId="0" xfId="0" applyNumberFormat="1" applyAlignment="1">
      <alignment wrapText="1"/>
    </xf>
    <xf numFmtId="0" fontId="1" fillId="0" borderId="0" xfId="0" applyFont="1"/>
    <xf numFmtId="0" fontId="0" fillId="2" borderId="0" xfId="0" applyFill="1" applyAlignment="1">
      <alignment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tabSelected="1" topLeftCell="E48" workbookViewId="0">
      <selection activeCell="I53" sqref="I53"/>
    </sheetView>
  </sheetViews>
  <sheetFormatPr baseColWidth="10" defaultRowHeight="16" x14ac:dyDescent="0.2"/>
  <cols>
    <col min="1" max="1" width="49.1640625" style="2" customWidth="1"/>
    <col min="2" max="2" width="10.83203125" style="2"/>
    <col min="3" max="3" width="42.33203125" style="2" customWidth="1"/>
    <col min="4" max="4" width="82" style="2" customWidth="1"/>
    <col min="5" max="5" width="109.83203125" style="2" customWidth="1"/>
    <col min="6" max="6" width="40.83203125" style="2" customWidth="1"/>
    <col min="7" max="7" width="30.6640625" style="2" customWidth="1"/>
    <col min="8" max="8" width="13.1640625" style="2" customWidth="1"/>
    <col min="9" max="9" width="66.1640625" style="2" customWidth="1"/>
    <col min="10" max="10" width="10.83203125" style="2"/>
    <col min="11" max="11" width="73" style="2" customWidth="1"/>
    <col min="12" max="12" width="30.1640625" style="2" customWidth="1"/>
    <col min="13" max="16384" width="10.83203125" style="2"/>
  </cols>
  <sheetData>
    <row r="1" spans="1:12" s="1" customFormat="1" ht="48" x14ac:dyDescent="0.2">
      <c r="A1" s="1" t="s">
        <v>0</v>
      </c>
      <c r="B1" s="1" t="s">
        <v>1</v>
      </c>
      <c r="C1" s="1" t="s">
        <v>2</v>
      </c>
      <c r="D1" s="1" t="s">
        <v>3</v>
      </c>
      <c r="E1" s="1" t="s">
        <v>4</v>
      </c>
      <c r="F1" s="1" t="s">
        <v>5</v>
      </c>
      <c r="G1" s="1" t="s">
        <v>6</v>
      </c>
      <c r="H1" s="1" t="s">
        <v>7</v>
      </c>
      <c r="I1" s="1" t="s">
        <v>8</v>
      </c>
      <c r="J1" s="1" t="s">
        <v>9</v>
      </c>
      <c r="K1" s="1" t="s">
        <v>10</v>
      </c>
      <c r="L1" s="1" t="s">
        <v>11</v>
      </c>
    </row>
    <row r="2" spans="1:12" ht="64" x14ac:dyDescent="0.2">
      <c r="A2" s="2" t="s">
        <v>13</v>
      </c>
      <c r="B2" s="3">
        <v>37712</v>
      </c>
      <c r="C2" s="2" t="s">
        <v>14</v>
      </c>
      <c r="D2" s="2" t="s">
        <v>15</v>
      </c>
      <c r="E2" s="2" t="s">
        <v>16</v>
      </c>
      <c r="F2" s="2" t="s">
        <v>18</v>
      </c>
      <c r="G2" s="2" t="s">
        <v>12</v>
      </c>
      <c r="H2" s="2" t="s">
        <v>17</v>
      </c>
      <c r="I2" s="2" t="s">
        <v>16</v>
      </c>
      <c r="J2" s="2" t="s">
        <v>19</v>
      </c>
      <c r="K2" s="2" t="s">
        <v>20</v>
      </c>
    </row>
    <row r="3" spans="1:12" ht="32" x14ac:dyDescent="0.2">
      <c r="A3" s="2" t="s">
        <v>22</v>
      </c>
      <c r="B3" s="3">
        <v>41244</v>
      </c>
      <c r="C3" s="2" t="s">
        <v>23</v>
      </c>
      <c r="D3" s="2" t="s">
        <v>24</v>
      </c>
      <c r="E3" s="2" t="s">
        <v>25</v>
      </c>
      <c r="F3" s="2" t="s">
        <v>20</v>
      </c>
      <c r="G3" s="2" t="s">
        <v>21</v>
      </c>
      <c r="H3" s="2" t="s">
        <v>17</v>
      </c>
      <c r="I3" s="2" t="s">
        <v>25</v>
      </c>
      <c r="J3" s="2" t="s">
        <v>19</v>
      </c>
      <c r="K3" s="2" t="s">
        <v>20</v>
      </c>
    </row>
    <row r="4" spans="1:12" ht="48" x14ac:dyDescent="0.2">
      <c r="A4" s="2" t="s">
        <v>27</v>
      </c>
      <c r="B4" s="3">
        <v>38292</v>
      </c>
      <c r="C4" s="2" t="s">
        <v>28</v>
      </c>
      <c r="D4" s="2" t="s">
        <v>29</v>
      </c>
      <c r="E4" s="2" t="s">
        <v>30</v>
      </c>
      <c r="F4" s="2" t="s">
        <v>31</v>
      </c>
      <c r="G4" s="2" t="s">
        <v>26</v>
      </c>
      <c r="H4" s="2" t="s">
        <v>17</v>
      </c>
      <c r="I4" s="2" t="s">
        <v>30</v>
      </c>
      <c r="J4" s="2" t="s">
        <v>19</v>
      </c>
      <c r="K4" s="2" t="s">
        <v>20</v>
      </c>
    </row>
    <row r="5" spans="1:12" ht="32" x14ac:dyDescent="0.2">
      <c r="A5" s="2" t="s">
        <v>33</v>
      </c>
      <c r="B5" s="3">
        <v>33451</v>
      </c>
      <c r="C5" s="2" t="s">
        <v>34</v>
      </c>
      <c r="D5" s="2" t="s">
        <v>35</v>
      </c>
      <c r="E5" s="2" t="s">
        <v>36</v>
      </c>
      <c r="F5" s="2" t="s">
        <v>20</v>
      </c>
      <c r="G5" s="2" t="s">
        <v>32</v>
      </c>
      <c r="H5" s="2" t="s">
        <v>37</v>
      </c>
      <c r="I5" s="2" t="s">
        <v>38</v>
      </c>
      <c r="J5" s="2" t="s">
        <v>19</v>
      </c>
      <c r="K5" s="2" t="s">
        <v>20</v>
      </c>
    </row>
    <row r="6" spans="1:12" ht="96" x14ac:dyDescent="0.2">
      <c r="A6" s="2" t="s">
        <v>40</v>
      </c>
      <c r="B6" s="3">
        <v>33420</v>
      </c>
      <c r="C6" s="2" t="s">
        <v>41</v>
      </c>
      <c r="D6" s="2" t="s">
        <v>43</v>
      </c>
      <c r="E6" s="2" t="s">
        <v>42</v>
      </c>
      <c r="F6" s="2" t="s">
        <v>45</v>
      </c>
      <c r="G6" s="2" t="s">
        <v>39</v>
      </c>
      <c r="H6" s="2" t="s">
        <v>17</v>
      </c>
      <c r="I6" s="2" t="s">
        <v>44</v>
      </c>
      <c r="J6" s="2" t="s">
        <v>19</v>
      </c>
      <c r="K6" s="2" t="s">
        <v>46</v>
      </c>
    </row>
    <row r="7" spans="1:12" ht="96" x14ac:dyDescent="0.2">
      <c r="A7" s="2" t="s">
        <v>48</v>
      </c>
      <c r="B7" s="3">
        <v>41760</v>
      </c>
      <c r="C7" s="2" t="s">
        <v>49</v>
      </c>
      <c r="D7" s="2" t="s">
        <v>50</v>
      </c>
      <c r="E7" s="2" t="s">
        <v>51</v>
      </c>
      <c r="F7" s="2" t="s">
        <v>52</v>
      </c>
      <c r="G7" s="2" t="s">
        <v>47</v>
      </c>
      <c r="H7" s="2" t="s">
        <v>17</v>
      </c>
      <c r="I7" s="2" t="s">
        <v>51</v>
      </c>
      <c r="J7" s="2" t="s">
        <v>19</v>
      </c>
      <c r="K7" s="2" t="s">
        <v>20</v>
      </c>
    </row>
    <row r="8" spans="1:12" ht="160" x14ac:dyDescent="0.2">
      <c r="A8" s="2" t="s">
        <v>54</v>
      </c>
      <c r="B8" s="3">
        <v>41030</v>
      </c>
      <c r="C8" s="2" t="s">
        <v>55</v>
      </c>
      <c r="D8" s="2" t="s">
        <v>56</v>
      </c>
      <c r="E8" s="2" t="s">
        <v>57</v>
      </c>
      <c r="F8" s="2" t="s">
        <v>59</v>
      </c>
      <c r="G8" s="2" t="s">
        <v>53</v>
      </c>
      <c r="H8" s="2" t="s">
        <v>17</v>
      </c>
      <c r="I8" s="2" t="s">
        <v>58</v>
      </c>
      <c r="J8" s="2" t="s">
        <v>19</v>
      </c>
      <c r="K8" s="2" t="s">
        <v>60</v>
      </c>
    </row>
    <row r="9" spans="1:12" ht="144" x14ac:dyDescent="0.2">
      <c r="A9" s="2" t="s">
        <v>62</v>
      </c>
      <c r="B9" s="3">
        <v>37012</v>
      </c>
      <c r="C9" s="2" t="s">
        <v>63</v>
      </c>
      <c r="D9" s="2" t="s">
        <v>64</v>
      </c>
      <c r="E9" s="2" t="s">
        <v>65</v>
      </c>
      <c r="F9" s="2" t="s">
        <v>68</v>
      </c>
      <c r="G9" s="2" t="s">
        <v>61</v>
      </c>
      <c r="H9" s="2" t="s">
        <v>17</v>
      </c>
      <c r="I9" s="2" t="s">
        <v>66</v>
      </c>
      <c r="J9" s="2" t="s">
        <v>19</v>
      </c>
      <c r="K9" s="2" t="s">
        <v>67</v>
      </c>
    </row>
    <row r="10" spans="1:12" ht="80" x14ac:dyDescent="0.2">
      <c r="A10" s="2" t="s">
        <v>70</v>
      </c>
      <c r="B10" s="3">
        <v>34304</v>
      </c>
      <c r="C10" s="2" t="s">
        <v>71</v>
      </c>
      <c r="D10" s="2" t="s">
        <v>72</v>
      </c>
      <c r="E10" s="2" t="s">
        <v>73</v>
      </c>
      <c r="F10" s="2" t="s">
        <v>75</v>
      </c>
      <c r="G10" s="2" t="s">
        <v>69</v>
      </c>
      <c r="H10" s="2" t="s">
        <v>74</v>
      </c>
      <c r="I10" s="2" t="s">
        <v>73</v>
      </c>
      <c r="J10" s="2" t="s">
        <v>19</v>
      </c>
      <c r="K10" s="4" t="s">
        <v>20</v>
      </c>
    </row>
    <row r="11" spans="1:12" ht="96" x14ac:dyDescent="0.2">
      <c r="A11" s="2" t="s">
        <v>77</v>
      </c>
      <c r="B11" s="3">
        <v>33573</v>
      </c>
      <c r="C11" s="2" t="s">
        <v>78</v>
      </c>
      <c r="D11" s="2" t="s">
        <v>79</v>
      </c>
      <c r="E11" s="2" t="s">
        <v>80</v>
      </c>
      <c r="F11" s="2" t="s">
        <v>20</v>
      </c>
      <c r="G11" s="2" t="s">
        <v>76</v>
      </c>
      <c r="H11" s="2" t="s">
        <v>37</v>
      </c>
      <c r="I11" s="2" t="s">
        <v>38</v>
      </c>
      <c r="J11" s="2" t="s">
        <v>19</v>
      </c>
      <c r="K11" s="2" t="s">
        <v>20</v>
      </c>
    </row>
    <row r="12" spans="1:12" ht="48" x14ac:dyDescent="0.2">
      <c r="A12" s="2" t="s">
        <v>82</v>
      </c>
      <c r="B12" s="3">
        <v>28126</v>
      </c>
      <c r="C12" s="2" t="s">
        <v>83</v>
      </c>
      <c r="D12" s="2" t="s">
        <v>84</v>
      </c>
      <c r="E12" s="2" t="s">
        <v>85</v>
      </c>
      <c r="F12" s="2" t="s">
        <v>86</v>
      </c>
      <c r="G12" s="2" t="s">
        <v>81</v>
      </c>
      <c r="H12" s="2" t="s">
        <v>74</v>
      </c>
      <c r="I12" s="2" t="s">
        <v>85</v>
      </c>
      <c r="J12" s="2" t="s">
        <v>19</v>
      </c>
      <c r="K12" s="2" t="s">
        <v>20</v>
      </c>
    </row>
    <row r="13" spans="1:12" ht="32" x14ac:dyDescent="0.2">
      <c r="A13" s="2" t="s">
        <v>88</v>
      </c>
      <c r="B13" s="3">
        <v>40238</v>
      </c>
      <c r="C13" s="2" t="s">
        <v>89</v>
      </c>
      <c r="D13" s="2" t="s">
        <v>90</v>
      </c>
      <c r="E13" s="2" t="s">
        <v>91</v>
      </c>
      <c r="F13" s="2" t="s">
        <v>20</v>
      </c>
      <c r="G13" s="2" t="s">
        <v>87</v>
      </c>
      <c r="H13" s="2" t="s">
        <v>37</v>
      </c>
      <c r="I13" s="2" t="s">
        <v>38</v>
      </c>
      <c r="J13" s="2" t="s">
        <v>19</v>
      </c>
      <c r="K13" s="2" t="s">
        <v>20</v>
      </c>
    </row>
    <row r="14" spans="1:12" ht="48" x14ac:dyDescent="0.2">
      <c r="A14" s="2" t="s">
        <v>93</v>
      </c>
      <c r="B14" s="3">
        <v>26969</v>
      </c>
      <c r="C14" s="2" t="s">
        <v>94</v>
      </c>
      <c r="D14" s="2" t="s">
        <v>95</v>
      </c>
      <c r="E14" s="2" t="s">
        <v>96</v>
      </c>
      <c r="F14" s="2" t="s">
        <v>86</v>
      </c>
      <c r="G14" s="2" t="s">
        <v>92</v>
      </c>
      <c r="H14" s="2" t="s">
        <v>17</v>
      </c>
      <c r="I14" s="2" t="s">
        <v>96</v>
      </c>
      <c r="J14" s="2" t="s">
        <v>19</v>
      </c>
      <c r="K14" s="2" t="s">
        <v>97</v>
      </c>
    </row>
    <row r="15" spans="1:12" ht="112" x14ac:dyDescent="0.2">
      <c r="A15" s="2" t="s">
        <v>99</v>
      </c>
      <c r="B15" s="3">
        <v>29799</v>
      </c>
      <c r="C15" s="2" t="s">
        <v>100</v>
      </c>
      <c r="D15" s="2" t="s">
        <v>101</v>
      </c>
      <c r="E15" s="2" t="s">
        <v>102</v>
      </c>
      <c r="F15" s="2" t="s">
        <v>86</v>
      </c>
      <c r="G15" s="2" t="s">
        <v>98</v>
      </c>
      <c r="H15" s="2" t="s">
        <v>74</v>
      </c>
      <c r="I15" s="2" t="s">
        <v>102</v>
      </c>
      <c r="J15" s="2" t="s">
        <v>19</v>
      </c>
      <c r="K15" s="2" t="s">
        <v>103</v>
      </c>
    </row>
    <row r="16" spans="1:12" s="5" customFormat="1" x14ac:dyDescent="0.2">
      <c r="G16" s="5" t="s">
        <v>104</v>
      </c>
      <c r="L16" s="5" t="s">
        <v>105</v>
      </c>
    </row>
    <row r="17" spans="1:11" ht="32" x14ac:dyDescent="0.2">
      <c r="A17" s="2" t="s">
        <v>107</v>
      </c>
      <c r="B17" s="3">
        <v>42370</v>
      </c>
      <c r="C17" s="2" t="s">
        <v>108</v>
      </c>
      <c r="D17" s="2" t="s">
        <v>109</v>
      </c>
      <c r="E17" s="2" t="s">
        <v>110</v>
      </c>
      <c r="F17" s="2" t="s">
        <v>20</v>
      </c>
      <c r="G17" s="2" t="s">
        <v>106</v>
      </c>
      <c r="H17" s="2" t="s">
        <v>37</v>
      </c>
      <c r="I17" s="2" t="s">
        <v>38</v>
      </c>
      <c r="J17" s="2" t="s">
        <v>19</v>
      </c>
      <c r="K17" s="2" t="s">
        <v>20</v>
      </c>
    </row>
    <row r="18" spans="1:11" ht="64" x14ac:dyDescent="0.2">
      <c r="A18" s="2" t="s">
        <v>112</v>
      </c>
      <c r="B18" s="3">
        <v>27942</v>
      </c>
      <c r="C18" s="2" t="s">
        <v>113</v>
      </c>
      <c r="D18" s="2" t="s">
        <v>114</v>
      </c>
      <c r="E18" s="2" t="s">
        <v>115</v>
      </c>
      <c r="F18" s="2" t="s">
        <v>116</v>
      </c>
      <c r="G18" s="2" t="s">
        <v>111</v>
      </c>
      <c r="H18" s="2" t="s">
        <v>17</v>
      </c>
      <c r="I18" s="2" t="s">
        <v>115</v>
      </c>
      <c r="J18" s="2" t="s">
        <v>19</v>
      </c>
      <c r="K18" s="2" t="s">
        <v>20</v>
      </c>
    </row>
    <row r="19" spans="1:11" ht="48" x14ac:dyDescent="0.2">
      <c r="A19" s="2" t="s">
        <v>118</v>
      </c>
      <c r="B19" s="3">
        <v>32721</v>
      </c>
      <c r="C19" s="2" t="s">
        <v>119</v>
      </c>
      <c r="D19" s="2" t="s">
        <v>120</v>
      </c>
      <c r="E19" s="2" t="s">
        <v>121</v>
      </c>
      <c r="F19" s="2" t="s">
        <v>122</v>
      </c>
      <c r="G19" s="2" t="s">
        <v>117</v>
      </c>
      <c r="H19" s="2" t="s">
        <v>17</v>
      </c>
      <c r="I19" s="2" t="s">
        <v>121</v>
      </c>
      <c r="J19" s="2" t="s">
        <v>19</v>
      </c>
      <c r="K19" s="2" t="s">
        <v>20</v>
      </c>
    </row>
    <row r="20" spans="1:11" ht="48" x14ac:dyDescent="0.2">
      <c r="A20" s="2" t="s">
        <v>124</v>
      </c>
      <c r="B20" s="3">
        <v>32752</v>
      </c>
      <c r="C20" s="2" t="s">
        <v>125</v>
      </c>
      <c r="D20" s="2" t="s">
        <v>126</v>
      </c>
      <c r="E20" s="2" t="s">
        <v>127</v>
      </c>
      <c r="F20" s="2" t="s">
        <v>86</v>
      </c>
      <c r="G20" s="2" t="s">
        <v>123</v>
      </c>
      <c r="H20" s="2" t="s">
        <v>17</v>
      </c>
      <c r="I20" s="2" t="s">
        <v>127</v>
      </c>
      <c r="J20" s="2" t="s">
        <v>19</v>
      </c>
      <c r="K20" s="2" t="s">
        <v>128</v>
      </c>
    </row>
    <row r="21" spans="1:11" ht="32" x14ac:dyDescent="0.2">
      <c r="A21" s="2" t="s">
        <v>130</v>
      </c>
      <c r="B21" s="3">
        <v>42552</v>
      </c>
      <c r="C21" s="2" t="s">
        <v>131</v>
      </c>
      <c r="D21" s="2" t="s">
        <v>132</v>
      </c>
      <c r="E21" s="2" t="s">
        <v>133</v>
      </c>
      <c r="F21" s="2" t="s">
        <v>20</v>
      </c>
      <c r="G21" s="2" t="s">
        <v>129</v>
      </c>
      <c r="H21" s="2" t="s">
        <v>37</v>
      </c>
      <c r="I21" s="2" t="s">
        <v>38</v>
      </c>
      <c r="J21" s="2" t="s">
        <v>19</v>
      </c>
      <c r="K21" s="2" t="s">
        <v>20</v>
      </c>
    </row>
    <row r="22" spans="1:11" ht="64" x14ac:dyDescent="0.2">
      <c r="A22" s="2" t="s">
        <v>135</v>
      </c>
      <c r="B22" s="3">
        <v>31079</v>
      </c>
      <c r="C22" s="2" t="s">
        <v>136</v>
      </c>
      <c r="D22" s="2" t="s">
        <v>137</v>
      </c>
      <c r="E22" s="2" t="s">
        <v>138</v>
      </c>
      <c r="F22" s="2" t="s">
        <v>20</v>
      </c>
      <c r="G22" s="2" t="s">
        <v>134</v>
      </c>
      <c r="H22" s="2" t="s">
        <v>37</v>
      </c>
      <c r="I22" s="2" t="s">
        <v>38</v>
      </c>
      <c r="J22" s="2" t="s">
        <v>19</v>
      </c>
      <c r="K22" s="2" t="s">
        <v>20</v>
      </c>
    </row>
    <row r="23" spans="1:11" ht="80" x14ac:dyDescent="0.2">
      <c r="A23" s="2" t="s">
        <v>140</v>
      </c>
      <c r="B23" s="3">
        <v>29007</v>
      </c>
      <c r="C23" s="2" t="s">
        <v>141</v>
      </c>
      <c r="D23" s="2" t="s">
        <v>142</v>
      </c>
      <c r="E23" s="2" t="s">
        <v>143</v>
      </c>
      <c r="F23" s="2" t="s">
        <v>20</v>
      </c>
      <c r="G23" s="2" t="s">
        <v>139</v>
      </c>
      <c r="H23" s="2" t="s">
        <v>37</v>
      </c>
      <c r="I23" s="2" t="s">
        <v>38</v>
      </c>
      <c r="J23" s="2" t="s">
        <v>19</v>
      </c>
      <c r="K23" s="2" t="s">
        <v>20</v>
      </c>
    </row>
    <row r="24" spans="1:11" ht="48" x14ac:dyDescent="0.2">
      <c r="A24" s="2" t="s">
        <v>145</v>
      </c>
      <c r="B24" s="3">
        <v>28491</v>
      </c>
      <c r="C24" s="2" t="s">
        <v>146</v>
      </c>
      <c r="D24" s="2" t="s">
        <v>147</v>
      </c>
      <c r="E24" s="2" t="s">
        <v>148</v>
      </c>
      <c r="F24" s="2" t="s">
        <v>149</v>
      </c>
      <c r="G24" s="2" t="s">
        <v>144</v>
      </c>
      <c r="H24" s="2" t="s">
        <v>17</v>
      </c>
      <c r="I24" s="2" t="s">
        <v>148</v>
      </c>
      <c r="J24" s="2" t="s">
        <v>19</v>
      </c>
      <c r="K24" s="2" t="s">
        <v>20</v>
      </c>
    </row>
    <row r="25" spans="1:11" ht="32" x14ac:dyDescent="0.2">
      <c r="A25" s="2" t="s">
        <v>151</v>
      </c>
      <c r="B25" s="3">
        <v>31017</v>
      </c>
      <c r="C25" s="2" t="s">
        <v>152</v>
      </c>
      <c r="D25" s="2" t="s">
        <v>153</v>
      </c>
      <c r="E25" s="2" t="s">
        <v>154</v>
      </c>
      <c r="F25" s="2" t="s">
        <v>20</v>
      </c>
      <c r="G25" s="2" t="s">
        <v>150</v>
      </c>
      <c r="H25" s="2" t="s">
        <v>37</v>
      </c>
      <c r="I25" s="2" t="s">
        <v>38</v>
      </c>
      <c r="J25" s="2" t="s">
        <v>19</v>
      </c>
      <c r="K25" s="2" t="s">
        <v>20</v>
      </c>
    </row>
    <row r="26" spans="1:11" ht="32" x14ac:dyDescent="0.2">
      <c r="A26" s="2" t="s">
        <v>156</v>
      </c>
      <c r="B26" s="3">
        <v>32387</v>
      </c>
      <c r="C26" s="2" t="s">
        <v>157</v>
      </c>
      <c r="D26" s="2" t="s">
        <v>158</v>
      </c>
      <c r="E26" s="2" t="s">
        <v>159</v>
      </c>
      <c r="F26" s="2" t="s">
        <v>20</v>
      </c>
      <c r="G26" s="2" t="s">
        <v>155</v>
      </c>
      <c r="H26" s="2" t="s">
        <v>37</v>
      </c>
      <c r="I26" s="2" t="s">
        <v>38</v>
      </c>
      <c r="J26" s="2" t="s">
        <v>19</v>
      </c>
      <c r="K26" s="2" t="s">
        <v>20</v>
      </c>
    </row>
    <row r="27" spans="1:11" ht="368" x14ac:dyDescent="0.2">
      <c r="A27" s="2" t="s">
        <v>161</v>
      </c>
      <c r="B27" s="3">
        <v>42461</v>
      </c>
      <c r="C27" s="2" t="s">
        <v>162</v>
      </c>
      <c r="D27" s="2" t="s">
        <v>163</v>
      </c>
      <c r="E27" s="2" t="s">
        <v>165</v>
      </c>
      <c r="F27" s="2" t="s">
        <v>167</v>
      </c>
      <c r="G27" s="2" t="s">
        <v>160</v>
      </c>
      <c r="H27" s="2" t="s">
        <v>17</v>
      </c>
      <c r="I27" s="2" t="s">
        <v>164</v>
      </c>
      <c r="J27" s="2" t="s">
        <v>19</v>
      </c>
      <c r="K27" s="2" t="s">
        <v>166</v>
      </c>
    </row>
    <row r="28" spans="1:11" ht="64" x14ac:dyDescent="0.2">
      <c r="A28" s="2" t="s">
        <v>169</v>
      </c>
      <c r="B28" s="3">
        <v>41974</v>
      </c>
      <c r="C28" s="2" t="s">
        <v>170</v>
      </c>
      <c r="D28" s="2" t="s">
        <v>171</v>
      </c>
      <c r="E28" s="2" t="s">
        <v>172</v>
      </c>
      <c r="F28" s="2" t="s">
        <v>52</v>
      </c>
      <c r="G28" s="2" t="s">
        <v>168</v>
      </c>
      <c r="H28" s="2" t="s">
        <v>74</v>
      </c>
      <c r="I28" s="2" t="s">
        <v>173</v>
      </c>
      <c r="J28" s="2" t="s">
        <v>19</v>
      </c>
      <c r="K28" s="2" t="s">
        <v>174</v>
      </c>
    </row>
    <row r="29" spans="1:11" ht="48" x14ac:dyDescent="0.2">
      <c r="A29" s="2" t="s">
        <v>176</v>
      </c>
      <c r="B29" s="3">
        <v>42064</v>
      </c>
      <c r="C29" s="2" t="s">
        <v>177</v>
      </c>
      <c r="D29" s="2" t="s">
        <v>178</v>
      </c>
      <c r="E29" s="2" t="s">
        <v>179</v>
      </c>
      <c r="F29" s="2" t="s">
        <v>20</v>
      </c>
      <c r="G29" s="2" t="s">
        <v>175</v>
      </c>
      <c r="H29" s="2" t="s">
        <v>37</v>
      </c>
      <c r="I29" s="2" t="s">
        <v>38</v>
      </c>
      <c r="J29" s="2" t="s">
        <v>19</v>
      </c>
      <c r="K29" s="2" t="s">
        <v>20</v>
      </c>
    </row>
    <row r="30" spans="1:11" ht="160" x14ac:dyDescent="0.2">
      <c r="A30" s="2" t="s">
        <v>181</v>
      </c>
      <c r="B30" s="3">
        <v>40299</v>
      </c>
      <c r="C30" s="2" t="s">
        <v>182</v>
      </c>
      <c r="D30" s="2" t="s">
        <v>183</v>
      </c>
      <c r="E30" s="2" t="s">
        <v>184</v>
      </c>
      <c r="F30" s="2" t="s">
        <v>187</v>
      </c>
      <c r="G30" s="2" t="s">
        <v>180</v>
      </c>
      <c r="H30" s="2" t="s">
        <v>17</v>
      </c>
      <c r="I30" s="2" t="s">
        <v>185</v>
      </c>
      <c r="J30" s="2" t="s">
        <v>19</v>
      </c>
      <c r="K30" s="2" t="s">
        <v>186</v>
      </c>
    </row>
    <row r="31" spans="1:11" ht="32" x14ac:dyDescent="0.2">
      <c r="A31" s="2" t="s">
        <v>189</v>
      </c>
      <c r="B31" s="3">
        <v>34516</v>
      </c>
      <c r="C31" s="2" t="s">
        <v>190</v>
      </c>
      <c r="D31" s="2" t="s">
        <v>191</v>
      </c>
      <c r="E31" s="2" t="s">
        <v>192</v>
      </c>
      <c r="F31" s="2" t="s">
        <v>195</v>
      </c>
      <c r="G31" s="2" t="s">
        <v>188</v>
      </c>
      <c r="H31" s="2" t="s">
        <v>17</v>
      </c>
      <c r="I31" s="2" t="s">
        <v>193</v>
      </c>
      <c r="J31" s="2" t="s">
        <v>19</v>
      </c>
      <c r="K31" s="2" t="s">
        <v>194</v>
      </c>
    </row>
    <row r="32" spans="1:11" ht="32" x14ac:dyDescent="0.2">
      <c r="A32" s="2" t="s">
        <v>197</v>
      </c>
      <c r="B32" s="3">
        <v>34486</v>
      </c>
      <c r="C32" s="2" t="s">
        <v>198</v>
      </c>
      <c r="D32" s="2" t="s">
        <v>199</v>
      </c>
      <c r="E32" s="2" t="s">
        <v>200</v>
      </c>
      <c r="F32" s="2" t="s">
        <v>195</v>
      </c>
      <c r="G32" s="2" t="s">
        <v>196</v>
      </c>
      <c r="H32" s="2" t="s">
        <v>17</v>
      </c>
      <c r="I32" s="2" t="s">
        <v>200</v>
      </c>
      <c r="J32" s="2" t="s">
        <v>19</v>
      </c>
      <c r="K32" s="2" t="s">
        <v>20</v>
      </c>
    </row>
    <row r="33" spans="1:12" ht="32" x14ac:dyDescent="0.2">
      <c r="A33" s="2" t="s">
        <v>202</v>
      </c>
      <c r="B33" s="3">
        <v>37469</v>
      </c>
      <c r="C33" s="2" t="s">
        <v>203</v>
      </c>
      <c r="D33" s="2" t="s">
        <v>204</v>
      </c>
      <c r="E33" s="2" t="s">
        <v>205</v>
      </c>
      <c r="F33" s="2" t="s">
        <v>206</v>
      </c>
      <c r="G33" s="2" t="s">
        <v>201</v>
      </c>
      <c r="H33" s="2" t="s">
        <v>17</v>
      </c>
      <c r="I33" s="2" t="s">
        <v>205</v>
      </c>
      <c r="J33" s="2" t="s">
        <v>19</v>
      </c>
      <c r="K33" s="2" t="s">
        <v>20</v>
      </c>
    </row>
    <row r="34" spans="1:12" ht="48" x14ac:dyDescent="0.2">
      <c r="A34" s="2" t="s">
        <v>208</v>
      </c>
      <c r="B34" s="3">
        <v>32082</v>
      </c>
      <c r="C34" s="2" t="s">
        <v>209</v>
      </c>
      <c r="D34" s="2" t="s">
        <v>210</v>
      </c>
      <c r="E34" s="2" t="s">
        <v>211</v>
      </c>
      <c r="F34" s="2" t="s">
        <v>86</v>
      </c>
      <c r="G34" s="2" t="s">
        <v>207</v>
      </c>
      <c r="H34" s="2" t="s">
        <v>17</v>
      </c>
      <c r="I34" s="2" t="s">
        <v>211</v>
      </c>
      <c r="J34" s="2" t="s">
        <v>19</v>
      </c>
      <c r="K34" s="2" t="s">
        <v>20</v>
      </c>
    </row>
    <row r="35" spans="1:12" ht="48" x14ac:dyDescent="0.2">
      <c r="A35" s="2" t="s">
        <v>213</v>
      </c>
      <c r="B35" s="3">
        <v>27426</v>
      </c>
      <c r="C35" s="2" t="s">
        <v>214</v>
      </c>
      <c r="D35" s="2" t="s">
        <v>215</v>
      </c>
      <c r="E35" s="2" t="s">
        <v>216</v>
      </c>
      <c r="F35" s="2" t="s">
        <v>20</v>
      </c>
      <c r="G35" s="2" t="s">
        <v>212</v>
      </c>
      <c r="H35" s="2" t="s">
        <v>37</v>
      </c>
      <c r="I35" s="2" t="s">
        <v>38</v>
      </c>
      <c r="J35" s="2" t="s">
        <v>19</v>
      </c>
      <c r="K35" s="2" t="s">
        <v>20</v>
      </c>
    </row>
    <row r="36" spans="1:12" ht="48" x14ac:dyDescent="0.2">
      <c r="A36" s="2" t="s">
        <v>218</v>
      </c>
      <c r="B36" s="3">
        <v>31564</v>
      </c>
      <c r="C36" s="2" t="s">
        <v>219</v>
      </c>
      <c r="D36" s="2" t="s">
        <v>220</v>
      </c>
      <c r="E36" s="2" t="s">
        <v>221</v>
      </c>
      <c r="F36" s="2" t="s">
        <v>222</v>
      </c>
      <c r="G36" s="2" t="s">
        <v>217</v>
      </c>
      <c r="H36" s="2" t="s">
        <v>17</v>
      </c>
      <c r="I36" s="2" t="s">
        <v>221</v>
      </c>
      <c r="J36" s="2" t="s">
        <v>19</v>
      </c>
      <c r="K36" s="2" t="s">
        <v>20</v>
      </c>
    </row>
    <row r="37" spans="1:12" ht="160" x14ac:dyDescent="0.2">
      <c r="A37" s="2" t="s">
        <v>224</v>
      </c>
      <c r="B37" s="3">
        <v>39022</v>
      </c>
      <c r="C37" s="2" t="s">
        <v>225</v>
      </c>
      <c r="D37" s="2" t="s">
        <v>226</v>
      </c>
      <c r="E37" s="2" t="s">
        <v>227</v>
      </c>
      <c r="F37" s="2" t="s">
        <v>230</v>
      </c>
      <c r="G37" s="2" t="s">
        <v>223</v>
      </c>
      <c r="H37" s="2" t="s">
        <v>17</v>
      </c>
      <c r="I37" s="2" t="s">
        <v>228</v>
      </c>
      <c r="J37" s="2" t="s">
        <v>19</v>
      </c>
      <c r="K37" s="2" t="s">
        <v>229</v>
      </c>
    </row>
    <row r="38" spans="1:12" ht="48" x14ac:dyDescent="0.2">
      <c r="A38" s="2" t="s">
        <v>232</v>
      </c>
      <c r="B38" s="3">
        <v>29891</v>
      </c>
      <c r="C38" s="2" t="s">
        <v>233</v>
      </c>
      <c r="D38" s="2" t="s">
        <v>234</v>
      </c>
      <c r="E38" s="2" t="s">
        <v>235</v>
      </c>
      <c r="F38" s="2" t="s">
        <v>86</v>
      </c>
      <c r="G38" s="2" t="s">
        <v>231</v>
      </c>
      <c r="H38" s="2" t="s">
        <v>17</v>
      </c>
      <c r="I38" s="2" t="s">
        <v>235</v>
      </c>
      <c r="J38" s="2" t="s">
        <v>19</v>
      </c>
      <c r="K38" s="2" t="s">
        <v>236</v>
      </c>
    </row>
    <row r="39" spans="1:12" ht="112" x14ac:dyDescent="0.2">
      <c r="A39" s="2" t="s">
        <v>238</v>
      </c>
      <c r="B39" s="3">
        <v>36373</v>
      </c>
      <c r="C39" s="2" t="s">
        <v>239</v>
      </c>
      <c r="D39" s="2" t="s">
        <v>240</v>
      </c>
      <c r="E39" s="2" t="s">
        <v>241</v>
      </c>
      <c r="F39" s="2" t="s">
        <v>243</v>
      </c>
      <c r="G39" s="2" t="s">
        <v>237</v>
      </c>
      <c r="H39" s="2" t="s">
        <v>17</v>
      </c>
      <c r="I39" s="2" t="s">
        <v>242</v>
      </c>
      <c r="J39" s="2" t="s">
        <v>19</v>
      </c>
      <c r="K39" s="2" t="s">
        <v>20</v>
      </c>
    </row>
    <row r="40" spans="1:12" ht="32" x14ac:dyDescent="0.2">
      <c r="A40" s="2" t="s">
        <v>245</v>
      </c>
      <c r="B40" s="3">
        <v>37408</v>
      </c>
      <c r="C40" s="2" t="s">
        <v>246</v>
      </c>
      <c r="D40" s="2" t="s">
        <v>247</v>
      </c>
      <c r="E40" s="2" t="s">
        <v>248</v>
      </c>
      <c r="F40" s="2" t="s">
        <v>20</v>
      </c>
      <c r="G40" s="2" t="s">
        <v>244</v>
      </c>
      <c r="H40" s="2" t="s">
        <v>37</v>
      </c>
      <c r="I40" s="2" t="s">
        <v>38</v>
      </c>
      <c r="J40" s="2" t="s">
        <v>19</v>
      </c>
      <c r="K40" s="2" t="s">
        <v>20</v>
      </c>
    </row>
    <row r="41" spans="1:12" s="5" customFormat="1" x14ac:dyDescent="0.2">
      <c r="G41" s="5" t="s">
        <v>249</v>
      </c>
      <c r="L41" s="5" t="s">
        <v>105</v>
      </c>
    </row>
    <row r="42" spans="1:12" ht="32" x14ac:dyDescent="0.2">
      <c r="A42" s="2" t="s">
        <v>251</v>
      </c>
      <c r="B42" s="3">
        <v>30987</v>
      </c>
      <c r="C42" s="2" t="s">
        <v>252</v>
      </c>
      <c r="D42" s="2" t="s">
        <v>253</v>
      </c>
      <c r="E42" s="2" t="s">
        <v>254</v>
      </c>
      <c r="F42" s="2" t="s">
        <v>20</v>
      </c>
      <c r="G42" s="2" t="s">
        <v>250</v>
      </c>
      <c r="H42" s="2" t="s">
        <v>37</v>
      </c>
      <c r="I42" s="2" t="s">
        <v>38</v>
      </c>
      <c r="J42" s="2" t="s">
        <v>19</v>
      </c>
      <c r="K42" s="2" t="s">
        <v>20</v>
      </c>
    </row>
    <row r="43" spans="1:12" ht="32" x14ac:dyDescent="0.2">
      <c r="A43" s="2" t="s">
        <v>256</v>
      </c>
      <c r="B43" s="3">
        <v>37408</v>
      </c>
      <c r="C43" s="2" t="s">
        <v>257</v>
      </c>
      <c r="D43" s="2" t="s">
        <v>258</v>
      </c>
      <c r="E43" s="2" t="s">
        <v>259</v>
      </c>
      <c r="F43" s="2" t="s">
        <v>206</v>
      </c>
      <c r="G43" s="2" t="s">
        <v>255</v>
      </c>
      <c r="H43" s="2" t="s">
        <v>17</v>
      </c>
      <c r="I43" s="2" t="s">
        <v>260</v>
      </c>
      <c r="J43" s="2" t="s">
        <v>19</v>
      </c>
      <c r="K43" s="2" t="s">
        <v>20</v>
      </c>
    </row>
    <row r="44" spans="1:12" ht="208" x14ac:dyDescent="0.2">
      <c r="A44" s="2" t="s">
        <v>262</v>
      </c>
      <c r="B44" s="3">
        <v>40513</v>
      </c>
      <c r="C44" s="2" t="s">
        <v>263</v>
      </c>
      <c r="D44" s="2" t="s">
        <v>264</v>
      </c>
      <c r="E44" s="2" t="s">
        <v>265</v>
      </c>
      <c r="F44" s="2" t="s">
        <v>187</v>
      </c>
      <c r="G44" s="2" t="s">
        <v>261</v>
      </c>
      <c r="H44" s="2" t="s">
        <v>17</v>
      </c>
      <c r="I44" s="2" t="s">
        <v>266</v>
      </c>
      <c r="J44" s="2" t="s">
        <v>19</v>
      </c>
      <c r="K44" s="2" t="s">
        <v>267</v>
      </c>
    </row>
    <row r="45" spans="1:12" ht="32" x14ac:dyDescent="0.2">
      <c r="A45" s="2" t="s">
        <v>269</v>
      </c>
      <c r="B45" s="3">
        <v>30926</v>
      </c>
      <c r="C45" s="2" t="s">
        <v>270</v>
      </c>
      <c r="D45" s="2" t="s">
        <v>271</v>
      </c>
      <c r="E45" s="2" t="s">
        <v>159</v>
      </c>
      <c r="F45" s="2" t="s">
        <v>20</v>
      </c>
      <c r="G45" s="2" t="s">
        <v>268</v>
      </c>
      <c r="H45" s="2" t="s">
        <v>37</v>
      </c>
      <c r="I45" s="2" t="s">
        <v>38</v>
      </c>
      <c r="J45" s="2" t="s">
        <v>19</v>
      </c>
      <c r="K45" s="2" t="s">
        <v>20</v>
      </c>
    </row>
    <row r="46" spans="1:12" ht="80" x14ac:dyDescent="0.2">
      <c r="A46" s="2" t="s">
        <v>273</v>
      </c>
      <c r="B46" s="3">
        <v>37012</v>
      </c>
      <c r="C46" s="2" t="s">
        <v>274</v>
      </c>
      <c r="D46" s="2" t="s">
        <v>275</v>
      </c>
      <c r="E46" s="2" t="s">
        <v>276</v>
      </c>
      <c r="F46" s="2" t="s">
        <v>279</v>
      </c>
      <c r="G46" s="2" t="s">
        <v>272</v>
      </c>
      <c r="H46" s="2" t="s">
        <v>17</v>
      </c>
      <c r="I46" s="2" t="s">
        <v>277</v>
      </c>
      <c r="J46" s="2" t="s">
        <v>19</v>
      </c>
      <c r="K46" s="2" t="s">
        <v>278</v>
      </c>
    </row>
    <row r="47" spans="1:12" ht="80" x14ac:dyDescent="0.2">
      <c r="A47" s="2" t="s">
        <v>281</v>
      </c>
      <c r="B47" s="3">
        <v>40087</v>
      </c>
      <c r="C47" s="2" t="s">
        <v>282</v>
      </c>
      <c r="D47" s="2" t="s">
        <v>283</v>
      </c>
      <c r="E47" s="2" t="s">
        <v>284</v>
      </c>
      <c r="F47" s="2" t="s">
        <v>286</v>
      </c>
      <c r="G47" s="2" t="s">
        <v>280</v>
      </c>
      <c r="H47" s="2" t="s">
        <v>17</v>
      </c>
      <c r="I47" s="2" t="s">
        <v>285</v>
      </c>
      <c r="J47" s="2" t="s">
        <v>19</v>
      </c>
      <c r="K47" s="2" t="s">
        <v>287</v>
      </c>
    </row>
    <row r="48" spans="1:12" ht="80" x14ac:dyDescent="0.2">
      <c r="A48" s="2" t="s">
        <v>289</v>
      </c>
      <c r="B48" s="3">
        <v>41640</v>
      </c>
      <c r="C48" s="2" t="s">
        <v>290</v>
      </c>
      <c r="D48" s="2" t="s">
        <v>291</v>
      </c>
      <c r="E48" s="2" t="s">
        <v>292</v>
      </c>
      <c r="F48" s="2" t="s">
        <v>52</v>
      </c>
      <c r="G48" s="2" t="s">
        <v>288</v>
      </c>
      <c r="H48" s="2" t="s">
        <v>74</v>
      </c>
      <c r="I48" s="2" t="s">
        <v>293</v>
      </c>
      <c r="J48" s="2" t="s">
        <v>19</v>
      </c>
      <c r="K48" s="2" t="s">
        <v>20</v>
      </c>
    </row>
    <row r="49" spans="1:11" ht="32" x14ac:dyDescent="0.2">
      <c r="A49" s="2" t="s">
        <v>295</v>
      </c>
      <c r="B49" s="3">
        <v>27426</v>
      </c>
      <c r="C49" s="2" t="s">
        <v>296</v>
      </c>
      <c r="D49" s="2" t="s">
        <v>297</v>
      </c>
      <c r="E49" s="2" t="s">
        <v>254</v>
      </c>
      <c r="F49" s="2" t="s">
        <v>20</v>
      </c>
      <c r="G49" s="2" t="s">
        <v>294</v>
      </c>
      <c r="H49" s="2" t="s">
        <v>37</v>
      </c>
      <c r="I49" s="2" t="s">
        <v>38</v>
      </c>
      <c r="J49" s="2" t="s">
        <v>19</v>
      </c>
      <c r="K49" s="2" t="s">
        <v>20</v>
      </c>
    </row>
    <row r="50" spans="1:11" ht="48" x14ac:dyDescent="0.2">
      <c r="A50" s="2" t="s">
        <v>299</v>
      </c>
      <c r="B50" s="3">
        <v>15158</v>
      </c>
      <c r="C50" s="2" t="s">
        <v>300</v>
      </c>
      <c r="D50" s="2" t="s">
        <v>301</v>
      </c>
      <c r="E50" s="2" t="s">
        <v>254</v>
      </c>
      <c r="F50" s="2" t="s">
        <v>20</v>
      </c>
      <c r="G50" s="2" t="s">
        <v>298</v>
      </c>
      <c r="H50" s="2" t="s">
        <v>37</v>
      </c>
      <c r="I50" s="2" t="s">
        <v>38</v>
      </c>
      <c r="J50" s="2" t="s">
        <v>19</v>
      </c>
      <c r="K50" s="2" t="s">
        <v>20</v>
      </c>
    </row>
    <row r="52" spans="1:11" ht="32" x14ac:dyDescent="0.2">
      <c r="G52" s="1" t="s">
        <v>302</v>
      </c>
      <c r="H52" s="1">
        <f>COUNTIF(H1:H51, "*Employee*")</f>
        <v>26</v>
      </c>
      <c r="I52" s="2" t="s">
        <v>303</v>
      </c>
      <c r="J52" s="2">
        <f>COUNTIF(J1:J51, "Yes")</f>
        <v>0</v>
      </c>
    </row>
    <row r="53" spans="1:11" x14ac:dyDescent="0.2">
      <c r="G53" s="1" t="s">
        <v>304</v>
      </c>
      <c r="H53" s="1">
        <f>COUNTIF(H1:H51, "*National Lab*")</f>
        <v>0</v>
      </c>
    </row>
    <row r="54" spans="1:11" ht="32" x14ac:dyDescent="0.2">
      <c r="G54" s="1" t="s">
        <v>305</v>
      </c>
      <c r="H54" s="1">
        <f>COUNTIF(H1:H51, "*Contractor*")</f>
        <v>0</v>
      </c>
    </row>
    <row r="55" spans="1:11" ht="32" x14ac:dyDescent="0.2">
      <c r="G55" s="1" t="s">
        <v>306</v>
      </c>
      <c r="H55" s="1">
        <f>COUNTIF(H1:H51, "False Positive; Search Rerun")</f>
        <v>16</v>
      </c>
    </row>
    <row r="56" spans="1:11" ht="32" x14ac:dyDescent="0.2">
      <c r="G56" s="1" t="s">
        <v>307</v>
      </c>
      <c r="H56" s="1">
        <f>COUNTIF(H1:H51, "False Positive")</f>
        <v>0</v>
      </c>
    </row>
    <row r="57" spans="1:11" ht="32" x14ac:dyDescent="0.2">
      <c r="G57" s="1" t="s">
        <v>308</v>
      </c>
      <c r="H57" s="1">
        <f>COUNTIF(H1:H51, "Unsure")</f>
        <v>5</v>
      </c>
    </row>
    <row r="58" spans="1:11" ht="32" x14ac:dyDescent="0.2">
      <c r="G58" s="2" t="s">
        <v>309</v>
      </c>
      <c r="H58" s="2">
        <f>COUNTIF(L1:L51, "*Couldn't*")</f>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2017-06-30T20:30:40Z</dcterms:created>
  <dcterms:modified xsi:type="dcterms:W3CDTF">2017-06-30T21:54:06Z</dcterms:modified>
</cp:coreProperties>
</file>