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DOJAudit/"/>
    </mc:Choice>
  </mc:AlternateContent>
  <bookViews>
    <workbookView xWindow="400" yWindow="920" windowWidth="24960" windowHeight="1352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8" i="1" l="1"/>
  <c r="H59" i="1"/>
  <c r="H57" i="1"/>
  <c r="H56" i="1"/>
  <c r="H55" i="1"/>
  <c r="H54" i="1"/>
  <c r="J53" i="1"/>
  <c r="H53" i="1"/>
  <c r="J52" i="1"/>
  <c r="H52" i="1"/>
</calcChain>
</file>

<file path=xl/sharedStrings.xml><?xml version="1.0" encoding="utf-8"?>
<sst xmlns="http://schemas.openxmlformats.org/spreadsheetml/2006/main" count="448" uniqueCount="308">
  <si>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</si>
  <si>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</si>
  <si>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</si>
  <si>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</si>
  <si>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</si>
  <si>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</si>
  <si>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</si>
  <si>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</si>
  <si>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</si>
  <si>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</si>
  <si>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</si>
  <si>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</si>
  <si>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10.1111/j.1939-3938.2009.01039.x</t>
  </si>
  <si>
    <t>Journal of Forensic Nursing
Issue: Volume 5(2), June 2009, p 89–96</t>
  </si>
  <si>
    <t>Nobility in objectivity: A prosecutor's case for neutrality in forensic nursing</t>
  </si>
  <si>
    <t>Canaff, Roger 1</t>
  </si>
  <si>
    <t>1 Deputy Chief, Sex Offender Management Unit, New York State Office of the Attorney General, New York, New York</t>
  </si>
  <si>
    <t>False Positive</t>
  </si>
  <si>
    <t>N/A</t>
  </si>
  <si>
    <t>No</t>
  </si>
  <si>
    <t>10.1056/NEJMp1505328</t>
  </si>
  <si>
    <t>The New England Journal of Medicine; Boston 373.2 (Jul 9, 2015): 103-107.</t>
  </si>
  <si>
    <t>Synthetic Cannabinoid-Related Illnesses and Deaths</t>
  </si>
  <si>
    <t>Jordan Trecki, Ph.D., Roy R. Gerona, Ph.D., and Michael D. Schwartz, M.D., M.P.H.</t>
  </si>
  <si>
    <t>From the Office of Diversion Control, Drug and Chemical Evaluation Section, Drug Enforcement Administration, Springfield, VA (J.T.); the Department of Laboratory Medicine, University of California, San Francisco, San Francisco (R.R.G.); and the National Center for Environmental Health, Centers for Disease Control and Prevention, Atlanta (M.D.S.).</t>
  </si>
  <si>
    <t>From the Office of Diversion Control, Drug and Chemical Evaluation Section, Drug Enforcement Administration, Springfield, VA (J.T.); and the National Center for Environmental Health, Centers for Disease Control and Prevention, Atlanta (M.D.S.).</t>
  </si>
  <si>
    <t>Employee</t>
  </si>
  <si>
    <t>Copyright © 2015 Massachusetts Medical Society</t>
  </si>
  <si>
    <t>The findings and conclusions in this article are those of the authors and do not necessarily represent the views of the Centers for Disease Control and Prevention, the Agency for Toxic Substances and Disease Registry, the Department of Health and Human Services, the Drug Enforcement Administration, the Department of Justice, or any other office of the U.S. government.</t>
  </si>
  <si>
    <t>10.1177/1079063214521469</t>
  </si>
  <si>
    <t>Sexual Abuse: A Journal of Research and Treatment Vol 27, Issue 5</t>
  </si>
  <si>
    <t>Child Pornography Possessors and Child Contact Sex Offenders
A Multilevel Comparison of Demographic Characteristics and Rates of Recidivism</t>
  </si>
  <si>
    <t>Erik Faust 1, William Bickart 1, Cheryl Renaud 1, Scott Camp 1</t>
  </si>
  <si>
    <t>1 Federal Bureau of Prisons, Washington, DC, USA</t>
  </si>
  <si>
    <t>© The Author(s) 2014</t>
  </si>
  <si>
    <t>Opinions expressed in this manuscript are those of the authors and do not necessarily represent the position of the Federal Bureau of Prisons or the U.S. Department of Justice.</t>
  </si>
  <si>
    <t>10.1007/s12103-008-9052-0</t>
  </si>
  <si>
    <t>American Journal of Criminal Justice
June 2009, Volume 34, Issue 1–2, pp 28–40</t>
  </si>
  <si>
    <t>Governmental Efforts on Homeland Security and Crime: Public Views and Opinions</t>
  </si>
  <si>
    <t>Everette B. Penn 1
George E. Higgins 2
Shaun L. Gabbidon 3
Kareem L. Jordan 4</t>
  </si>
  <si>
    <t>1. Clear Lake, School of Human Sciences and HumanitiesUniversity of HoustonHoustonUSA
2. Department of Justice AdministrationUniversity of LouisvilleLouisvilleUSA
3. Penn State HarrisburgSchool of Public AffairsMiddletownUSA
4. Department of Criminal JusticeGeorgia State UniversityAtlantaUSA</t>
  </si>
  <si>
    <t>2. Department of Justice AdministrationUniversity of LouisvilleLouisvilleUSA</t>
  </si>
  <si>
    <t>10.1177/108482202236684</t>
  </si>
  <si>
    <t xml:space="preserve">
Home Health Care Management &amp; Practice Vol 14, Issue 6</t>
  </si>
  <si>
    <t>A Collaborative Teaching and Learning Experience in Moscow</t>
  </si>
  <si>
    <t>1) Andrea J. Wallen, Edd, Msn, Rn; 2) Barbara S. Cammuso, PhD, EdD, CS, RN; 3) Lenore K. Resick, MSN, RN, CS, CRNP; 4) Connie F. Godjikian, MS, RNC, FNP</t>
  </si>
  <si>
    <t>1) Department of Nursing at Fitchburg State College, Fitchburg, Massachusetts; 309th Combat Support Hospital, Hanscom, A.F.B., United States Army Reserve;
2) Fitchburg State College, Fitchburg, Massachusetts;
3) Nurse-Managed Wellness Centers, Duquesne University School of Nursing, Pittsburgh, Pennsylvania;
4) Federal Bureau of Prisons, Federal Medical Center, Devens, Massachusetts</t>
  </si>
  <si>
    <t>4) Federal Bureau of Prisons, Federal Medical Center, Devens, Massachusetts</t>
  </si>
  <si>
    <t>©2002 Sage Publications</t>
  </si>
  <si>
    <t>10.1016/j.jcrimjus.2007.07.007</t>
  </si>
  <si>
    <t>Journal of Criminal Justice
Volume 35, Issue 5, September–October 2007, Pages 546–555</t>
  </si>
  <si>
    <t>Operationalizing risk: The influence of measurement choice on the prevalence and correlates of prison violence among incarcerated murderers</t>
  </si>
  <si>
    <t>Jon R. Sorensen a, Mark D. Cunningham b</t>
  </si>
  <si>
    <t>a Department of Justice Studies, Prairie View A&amp;M University, P.O. Box 519, M.S. #2600, Prairie View, TX 77446-0519, United States
b Forensic Psychologist, 417 Oak Bend, Suite 260, Lewisville, TX 75067, United States</t>
  </si>
  <si>
    <t>a Department of Justice Studies, Prairie View A&amp;M University, P.O. Box 519, M.S. #2600, Prairie View, TX 77446-0519, United States</t>
  </si>
  <si>
    <t>10.1080/15332560802640482</t>
  </si>
  <si>
    <t xml:space="preserve"> 
Journal of social work practice in the addictions</t>
  </si>
  <si>
    <t>The Development and Implementation of a Jail-Based Substance Abuse Treatment Program</t>
  </si>
  <si>
    <t>No Access</t>
  </si>
  <si>
    <t>10.1348/135532502168397</t>
  </si>
  <si>
    <t>Legal and Criminological Psychology &gt; Vol 7 Issue 1</t>
  </si>
  <si>
    <t>Current and Historical content scales for the Psychological Inventory of Criminal Thinking Styles (PICTS)</t>
  </si>
  <si>
    <t>Glenn D. Walters</t>
  </si>
  <si>
    <t>Federal Correctional Institution, Schuylkill, Pennsylvania, USA</t>
  </si>
  <si>
    <t>The author wishes to thank Douglas Contri for providing independent content ratings of the 64PICTS thinking style items. The assertions and opionions contained herein are the private viewsof the author and should not be construed as official or as reflecting the views of the FederalBureau of Prisons or the United States Department of Justice.Requests for copies of the PICTS and norms for the validity, thinking style and content scales,should be directed to the author.</t>
  </si>
  <si>
    <t>10.1075/japc.23.2.07ibr</t>
  </si>
  <si>
    <t xml:space="preserve"> Journal of Asian Pacific Communication, Volume 23, Number 2</t>
  </si>
  <si>
    <t>Peace journalism: Implications of war and peace news amongst Malaysian audience</t>
  </si>
  <si>
    <t>10.1037/a0033218</t>
  </si>
  <si>
    <t>Training and Education in Professional Psychology, Vol 7(4), Nov, 2013. pp. 291-299.</t>
  </si>
  <si>
    <t>Training opportunities for corrections practice: A national survey of doctoral psychology programs</t>
  </si>
  <si>
    <t>1) Philip R. Magaletta;
2) Marc W. Patry;
3) Katherine L. Patterson;
4) Nicole R. Gross and Robert D. Morgan;
5) John C. Norcross</t>
  </si>
  <si>
    <t>1) Federal Bureau of Prisons, Washington, DC;
2) St. Mary’s University;
3) University of Southern Mississippi;
4) Texas Tech University;
5) University of Scranton</t>
  </si>
  <si>
    <t>1) Federal Bureau of Prisons, Washington, DC;</t>
  </si>
  <si>
    <t>© 2013 American Psychological Association</t>
  </si>
  <si>
    <t>THE VIEWS EXPRESSED IN THIS ARTICLE are those of the authors only and do not necessarily reflect the views or opinions of the Department of Justice or the Federal Bureau of Prisons</t>
  </si>
  <si>
    <t>10.1057/sj.2011.8</t>
  </si>
  <si>
    <t>Security Journal; Basingstoke 25.2 (Apr 2012): 95-115.</t>
  </si>
  <si>
    <t>Exploring the relationship between drug and alcohol treatment facilities and violent and property crime: A socioeconomic contingent relationship</t>
  </si>
  <si>
    <t>Travis A. Taniguchi a, and Christopher Salvatore b</t>
  </si>
  <si>
    <t xml:space="preserve">a Redlands Police Department , 30 Cajon Street, Redlands , CA 92373 , USA .
b Department of Justice Studies, Montclair State University , 1 Normal Avenue, Montclair , NJ 07043 , USA </t>
  </si>
  <si>
    <t xml:space="preserve">b Department of Justice Studies, Montclair State University , 1 Normal Avenue, Montclair , NJ 07043 , USA </t>
  </si>
  <si>
    <t>10.1080/1478994031000136527</t>
  </si>
  <si>
    <t>Journal of Forensic Psychiatry &amp; Psychology. Sep2003, Vol. 14 Issue 2, p382.</t>
  </si>
  <si>
    <t>Predicting disciplinary adjustment in inmates undergoing forensic evaluation: a direct comparison of the PCL-R and the PAI.</t>
  </si>
  <si>
    <t>1) Glenn D. Walters;
2) Scott A. Duncan;
3) Matthew D. Geyer</t>
  </si>
  <si>
    <t>1) Psychology Services, Federal Correctional Institution-Schuylkill, PO Box 700 Minersville, Pennsylvania, PA 17954-0700, USA;
2) United States Penitentiary, Atlanta, Georgia, USA;
3) Psychology Services, Federal Correctional Institution-Schuylkill, PO Box 700 Minersville, Pennsylvania, PA 17954-0700, USA</t>
  </si>
  <si>
    <t>© 2003 Taylor &amp; Francis Ltd</t>
  </si>
  <si>
    <t>10.1037/a0039849</t>
  </si>
  <si>
    <t>Psychology of Violence, Vol 6(4), Oct, 2016. pp. 497-508.</t>
  </si>
  <si>
    <t>Advancing our approach to teen dating violence: A youth and professional defined framework of teen dating relationships.</t>
  </si>
  <si>
    <t>1) Goldman, Alyssa W; 2) Mulford, Carrie F., Blachman-Demner, Dara R.</t>
  </si>
  <si>
    <t>1) Department of Sociology, Cornell University, Ithaca, NY, US;
2) National Institute of Justice, Washington, DC, US</t>
  </si>
  <si>
    <t>2) National Institute of Justice, Washington, DC, US</t>
  </si>
  <si>
    <t>In the public domain</t>
  </si>
  <si>
    <t xml:space="preserve"> The opinions, findings and conclusions or recommendations expressed in this article are those of the authors and do not necessarily represent the official position or policies of the U.S. Department of Justice.</t>
  </si>
  <si>
    <t>10.1111/j.1556-4029.2008.00950.x</t>
  </si>
  <si>
    <t>Journal of Forensic Sciences &gt; Vol 54 Issue 2</t>
  </si>
  <si>
    <t>Distinguishing Between Damage to Clothing as a Result of Normal Wear and Tear or as a Result of Deliberate Damage: A Sexual Assault Case Study</t>
  </si>
  <si>
    <t>1) Dyan J. Daly Ph.D., Marce A. Lee-Gorman B.Sc. andJennifer Ryan Ph.D.</t>
  </si>
  <si>
    <t>1) Forensic Science Laboratory, Department of Justice, Equality and Law Reform, Garda Headquarters, Phoenix Park, Dublin 8, Ireland.</t>
  </si>
  <si>
    <t>10.1300/J076v37n02_04</t>
  </si>
  <si>
    <t>Journal of offender rehabilitation</t>
  </si>
  <si>
    <t>Inmate-to-Inmate Sexual Coercion in a Prison for Women</t>
  </si>
  <si>
    <t>10.1080/01639625.2010.514202</t>
  </si>
  <si>
    <t>Deviant Behavior 
Volume 32, 2011 - Issue 7</t>
  </si>
  <si>
    <t>Trends and Patterns Among Music Pirates</t>
  </si>
  <si>
    <t>1) Sameer Hinduja;
2) George E. Higgins</t>
  </si>
  <si>
    <t>1) Florida Atlantic University, Juniper, Florida, USA;
2) University of Louisville, Louisville, Kentucky, USA</t>
  </si>
  <si>
    <t>No government agencies appear in the author affiliations</t>
  </si>
  <si>
    <t>10.1037/a0024818</t>
  </si>
  <si>
    <t>American Psychologist, Vol 66(6), Sep, 2011. Special Issue: 9/11: Ten Years Later. pp. 495-506.</t>
  </si>
  <si>
    <t>Brandon, Susan E.</t>
  </si>
  <si>
    <t>Federal Bureau of Investigation, Washington, DC, US</t>
  </si>
  <si>
    <t>Impacts of psychological science on national security agencies post-9/11.</t>
  </si>
  <si>
    <t>© 2011 American Psychological Association</t>
  </si>
  <si>
    <t>The views expressed here are mine only and not those of the Federal Bureau of Investigation</t>
  </si>
  <si>
    <t>10.1080/15564886.2012.755141</t>
  </si>
  <si>
    <t xml:space="preserve"> 
Victims &amp; offenders</t>
  </si>
  <si>
    <t xml:space="preserve"> 
Unraveling Change: Social Bonds and Recidivism among Released Offenders</t>
  </si>
  <si>
    <t>10.1080/01639620903004903</t>
  </si>
  <si>
    <t>Deviant Behavior 
Volume 31, 2010 - Issue 5</t>
  </si>
  <si>
    <t>Potential Factors of Online Victimization of Youth: An Examination of Adolescent Online Behaviors Utilizing Routine Activity Theory</t>
  </si>
  <si>
    <t>1) Catherine D. Marcum; 2) George E. Higgins; 3) Melissa L. Ricketts</t>
  </si>
  <si>
    <t>1) Georgia Southern University, Statesboro, Georgia, USA; 
2) University of Louisville, Louisville, Kentucky, USA;
3) Shippensburg University, Shippensburg, Pennsylvania, USA</t>
  </si>
  <si>
    <t>10.1080/15564886.2010.485905</t>
  </si>
  <si>
    <t>Victims &amp; offenders</t>
  </si>
  <si>
    <t>Prisons in the Last Ten Years</t>
  </si>
  <si>
    <t>10.1080/02732173.2014.978431</t>
  </si>
  <si>
    <t>Sociological spectrum</t>
  </si>
  <si>
    <t>Perceptually Contemporaneous Offenses: Explaining the Sex-Fear Paradox and the Crimes that Drive Male and Female Fear</t>
  </si>
  <si>
    <t>10.1177/1073191110368484</t>
  </si>
  <si>
    <t xml:space="preserve">
Assessment Vol 18, Issue 1</t>
  </si>
  <si>
    <t>Establishing the Validity of the Personality Assessment Inventory Drug and Alcohol Scales in a Corrections Sample</t>
  </si>
  <si>
    <t>1) Marc W. Patry;
2) Philip R. Magaletta, Beth A. Weinman;
3) Pamela M. Diamond</t>
  </si>
  <si>
    <t>1) Saint Mary's University, Halifax, Nova Scotia, Canada;
2) Federal Bureau of Prisons, Washington, D.C., USA;
3) University of Texas, Houston, TX, USA</t>
  </si>
  <si>
    <t>2) Federal Bureau of Prisons, Washington, D.C., USA;</t>
  </si>
  <si>
    <t>© The Author(s) 2011</t>
  </si>
  <si>
    <t>The views and opinions expressed in this article are those of the authors only and do not necessarily represent the policies or opinions of the Federal Bureau of Prisons or the Department of Justice</t>
  </si>
  <si>
    <t>10.1016/j.ajem.2011.10.019</t>
  </si>
  <si>
    <t>The American Journal of Emergency Medicine; Philadelphia 30.7 (2012): 1274-81.</t>
  </si>
  <si>
    <t>Dignitary medicine: adapting prehospital, preventive, tactical and travel medicine to new populations</t>
  </si>
  <si>
    <t>Roger A. Band MD a,b,c,d, David W. Callaway MD e,f, Bradley A. Connor MD g,h, Brian P. Haughton MS i, C. Crawford Mechem MD a,j</t>
  </si>
  <si>
    <t>a Department of Emergency Medicine, University of Pennsylvania, Philadelphia, PA, USA
b United States Secret Service, Medical Liaison William Clinton Detail, New York, NY, USA
c United States Drug Enforcement Administration (DEA), Philadelphia Division, Philadelphia, PA, USA
d University of Pennsylvania Police Department, Philadelphia, PA, USA
e The Operational Medicine Institute, Harvard Medical Faculty Physicians, Boston, MA, USA
f Department of Emergency Medicine, Center for Prehospital Medicine, Carolinas Medical Center, Charlotte, NC, USA
g New York-Presbyterian, Weill Cornell Medical College, New York, NY, USA
h The New York Center for Travel and Tropical Medicine, New York, NY, USA
i Philadelphia Police Department, Special Weapons and Tactics, Philadelphia, PA, USA
j Philadelphia Fire Department, Philadelphia, PA, USA</t>
  </si>
  <si>
    <t>b United States Secret Service, Medical Liaison William Clinton Detail, New York, NY, USA
c United States Drug Enforcement Administration (DEA), Philadelphia Division, Philadelphia, PA, USA</t>
  </si>
  <si>
    <t>© 2012 Elsevier Inc. All rights reserved.</t>
  </si>
  <si>
    <t>The authors would like to respectfully thank Judd E. Hollander, MD, FACEP, for his mentorship and direction with this manuscript</t>
  </si>
  <si>
    <t>10.1177/0049124102030004002</t>
  </si>
  <si>
    <t>Sociological Methods &amp; Research Vol 30, Issue 4</t>
  </si>
  <si>
    <t>The Validity of a Self-reported Delinquency Scale
Comparisons Across Gender, Age, Race, and Place of Residence</t>
  </si>
  <si>
    <t>1) ALEX R. PIQUERO; 2) RANDALL MACINTOSH; 3) MATTHEW HICKMAN</t>
  </si>
  <si>
    <t>1) University of Florida;
2) California State University, Sacramento;
3) Bureau of Justice Statistics</t>
  </si>
  <si>
    <t>3) Bureau of Justice Statistics</t>
  </si>
  <si>
    <t>© 2002 Sage Publications</t>
  </si>
  <si>
    <t>10.1177/026975800901600305</t>
  </si>
  <si>
    <t>International Review of Victimology Vol 16, Issue 3</t>
  </si>
  <si>
    <t>Identity Theft: Comparing Canadian and Mexican Students' Perceptions and Awareness and Risk of Victimization</t>
  </si>
  <si>
    <t>1) John Winterdyk, Nikki Filipuzzi</t>
  </si>
  <si>
    <t>1) Department of Justice Studies, 4825 Mount Royal Gate, SW., Mount Royal University, Calgary, AB. T3E 6K6</t>
  </si>
  <si>
    <t>10.1177/0306624X14557261</t>
  </si>
  <si>
    <t>International Journal of Offender Therapy and Comparative Criminology Vol 60, Issue 4</t>
  </si>
  <si>
    <t>Eliciting Responsivity Exploring Programming Interests of Federal Inmates as a Function of Security Classification</t>
  </si>
  <si>
    <t>Daniel J. Neller 1, Michael J. Vitacco 2, Philip R. Magaletta 3, A. Brooke Phillips-Boyles 4</t>
  </si>
  <si>
    <t>1 Independent Practice, Southern Pines, NC, USA
2 Georgia Regents University, Augusta, USA
3 Federal Bureau of Prisons, Washington, DC, USA
4 Federal Bureau of Prisons, Forrest City, AR, USA</t>
  </si>
  <si>
    <t>3 Federal Bureau of Prisons, Washington, DC, USA
4 Federal Bureau of Prisons, Forrest City, AR, USA</t>
  </si>
  <si>
    <t>The views expressed in this article are those of the authors and do not necessarily reflect the views or opinions of any department, agency, or institution with which the authors are affiliated, including, but not limited to, the Department of Justice or Federal Bureau of Prisons.</t>
  </si>
  <si>
    <t>10.1177/0093854806295859</t>
  </si>
  <si>
    <t>Criminal Justice and Behavior Vol 34, Issue 4</t>
  </si>
  <si>
    <t>Accuracy of Megargee's Criminal Offender Infrequency (Fc) Scale in Detecting Malingering Among Forensic Examinees</t>
  </si>
  <si>
    <t>1) Michael D. Gassen, Christina A. Pietz,* Beverly J. Spray, Robert L. Denney</t>
  </si>
  <si>
    <t>1) Forest Institute of Professional Psychology, 2885 West Battlefield, Springfield, MO 65807
*e-mail: cpietz@bop.gov.</t>
  </si>
  <si>
    <t>*e-mail: cpietz@bop.gov.</t>
  </si>
  <si>
    <t>© 2007 American Association for Correctional and Forensic Psychology</t>
  </si>
  <si>
    <t>10.1177/0894439307298977</t>
  </si>
  <si>
    <t>Social Science Computer Review Vol 25, Issue 2</t>
  </si>
  <si>
    <t>The Impact of Software on Crime Mapping
An Introduction to a Special Journal Issue of Social Science Computing Review on Crime Mapping</t>
  </si>
  <si>
    <t>Ronald E. Wilson</t>
  </si>
  <si>
    <t>Mapping and Analysis for Public Safety Program and Data Resources, National Institute of Justice, Wilson@usdoj.gov</t>
  </si>
  <si>
    <t>© 2007 Sage Publications</t>
  </si>
  <si>
    <t>The views expressed in this article are those of the author and do not represent the official positions or policies of the National Institute of Justice or the U.S. Department of Justice.</t>
  </si>
  <si>
    <t>10.4103/0972-2327.120429</t>
  </si>
  <si>
    <t>Ann Indian Acad Neurol. 2013 Oct-Dec; 16(4): 483–487.</t>
  </si>
  <si>
    <t>Design and data analysis case-controlled study in clinical research</t>
  </si>
  <si>
    <t>Sanjeev V. Thomas, Karthik Suresh,1 and Geetha Suresh 2</t>
  </si>
  <si>
    <t>Department of Neurology, Sree Chitra Tirunal Institute for Medical Sciences and Technology, Trivandrum, Kerala, India
1Department of Pulmonary and Critical Care Medicine, Johns Hopkins University School of Medicine, Louiseville, USA
2Department of Justice Administration, University of Louisville, Louiseville, USA</t>
  </si>
  <si>
    <t>2Department of Justice Administration, University of Louisville, Louiseville, USA</t>
  </si>
  <si>
    <t>10.1037/t18100-000</t>
  </si>
  <si>
    <t>Couldn’t Locate</t>
  </si>
  <si>
    <t>10.1037/tam0000072</t>
  </si>
  <si>
    <t>Journal of Threat Assessment and Management, Vol 3(3-4), Sep-Dec, 2016. Campus Threat Management. pp. 176-185.</t>
  </si>
  <si>
    <t>The mass-casualty incident at Virginia Tech: Ten years later.</t>
  </si>
  <si>
    <t>1) Deisinger, Eugene R. D;
2) Simons, Andre</t>
  </si>
  <si>
    <t>1) SIGMA Threat Management Associates, Alexandria, VA, US;
2) Federal Bureau of Investigation, United States Department of Justice, Washington, DC, US</t>
  </si>
  <si>
    <t>2) Federal Bureau of Investigation, United States Department of Justice, Washington, DC, US</t>
  </si>
  <si>
    <t>© 2016 American Psychological Association</t>
  </si>
  <si>
    <t>The views expressed here in this article are those of the authors alone and do not reflect the official views or opinions of the United States government.</t>
  </si>
  <si>
    <t>10.1037/t20713-000</t>
  </si>
  <si>
    <t>10.1111/j.1744-1617.2008.00216.x</t>
  </si>
  <si>
    <t>Family Court Review &gt; Vol 46 Issue 3</t>
  </si>
  <si>
    <t>CUSTODY DISPUTES INVOLVING ALLEGATIONS OF DOMESTIC VIOLENCE: TOWARD A DIFFERENTIATED APPROACH TO PARENTING PLANS</t>
  </si>
  <si>
    <t>Peter G. Jaffe 1, Janet R. Johnston 2, Claire V. Crooks 3 andNicholas Bala 4</t>
  </si>
  <si>
    <t>1 Faculty of Education at the University of Western Ontario and the Academic Director of the Centre for Research on Violence Against Women &amp; Children
2 Department of Justice Studies, San Jose State University
3 CAMH Centre for Prevention Science and Centre for Research and Education on Violence Against Women and Children (University of Western Ontario)
4 Queen's University in Kingston Canada</t>
  </si>
  <si>
    <t>2 Department of Justice Studies, San Jose State University</t>
  </si>
  <si>
    <t>10.1080/1057610X.2014.977605</t>
  </si>
  <si>
    <t>Studies in Conflict &amp; Terrorism 
Volume 38, 2015 - Issue 2</t>
  </si>
  <si>
    <t>Disaggregating and Defeating Terrorist Safe Havens</t>
  </si>
  <si>
    <t>1) ELIZABETH GRIMM ARSENAULT; 2) TRICIA BACON</t>
  </si>
  <si>
    <t>1) Security Studies Program, Edmund A. Walsh School of Foreign Service, Georgetown University, Washington, DC, USA;
2) Department of Justice, Law, and Criminology, School of Public Affairs, American University, Washington, DC, USA</t>
  </si>
  <si>
    <t>2) Department of Justice, Law, and Criminology, School of Public Affairs, American University, Washington, DC, USA</t>
  </si>
  <si>
    <t>10.1007/s11571-012-9230-0</t>
  </si>
  <si>
    <t>Cogn Neurodyn. 2013 Aug; 7(4): 263–299.</t>
  </si>
  <si>
    <t>Brain fingerprinting field studies comparing P300-MERMER and P300 brainwave responses in the detection of concealed information</t>
  </si>
  <si>
    <t>1) L. A. Farwell; 2) D. C. Richardson; 3) G. M. Richardson</t>
  </si>
  <si>
    <t>1) Government Works, Inc., Brainwave Science, 257 Turnpike Road, Southborough, MA 01772, USA;
2) Federal Bureau of Investigation (FBI) Laboratory, 314 High Meadow Lane, Greenville, VA 24440, USA;
3) Department of Cell and Developmental Biology, Vanderbilt University, MRB III Laboratory U 3200, 465 21st Ave. South, Nashville, TN 37232, USA</t>
  </si>
  <si>
    <t>2) Federal Bureau of Investigation (FBI) Laboratory, 314 High Meadow Lane, Greenville, VA 24440, USA;</t>
  </si>
  <si>
    <t>© The Author(s) 2012. This article is published with open access at Springerlink.com</t>
  </si>
  <si>
    <t>The authors are grateful to Dawn Bates for assistance in the preparation of this manuscript. Funding for Study 1 was provided by the Central Intelligence Agency, Contract No. 92-F138600-000. Study 3 was conducted at the FBI Laboratory, then located in Quantico, VA. The FBI provided resources and personnel but not direct funding. Author Drew Richardson was at that time a Supervisory Special Agent and scientist in the FBI Laboratory. Funding for Study 4 was provided by Scientific Applications International Corporation.</t>
  </si>
  <si>
    <t>10.1007/s10964-009-9484-y</t>
  </si>
  <si>
    <t>Journal of Youth and Adolescence
September 2010, Volume 39, Issue 9, pp 1012–1026</t>
  </si>
  <si>
    <t>Effects of Alcohol on Trajectories of Physical Aggression Among Urban Youth: An Application of Latent Trajectory Modeling</t>
  </si>
  <si>
    <t>Mildred M. Maldonado-Molina 1
Wesley G. Jennings 2
Kelli A. Komro 1</t>
  </si>
  <si>
    <t>1.College of Medicine, Department of Epidemiology and Health Policy Research &amp; Institute for Child Health PolicyUniversity of FloridaGainesvilleUSA
2.Department of Justice AdministrationUniversity of LouisvilleLouisvilleUSA</t>
  </si>
  <si>
    <t>2.Department of Justice AdministrationUniversity of LouisvilleLouisvilleUSA</t>
  </si>
  <si>
    <t>10.1016/j.amepre.2004.10.005</t>
  </si>
  <si>
    <t>American Journal of Preventive Medicine
Volume 28, Issue 2, Supplement 1, February 2005, Pages 40–71</t>
  </si>
  <si>
    <t>Firearms laws and the reduction of violence: A systematic review</t>
  </si>
  <si>
    <t>Robert A. Hahn, PhD, MPH, Oleg Bilukha, MD, PhD, Alex Crosby, MD, MPH, Mindy T. Fullilove, MD, Akiva Liberman, PhD, Eve Moscicki, ScD, MPH, Susan Snyder, PhD, Farris Tuma, ScD, Peter A. Briss, MD, MPH</t>
  </si>
  <si>
    <t>From the Epidemiology Program Office (Hahn, Bilukha, Snyder, Briss) and National Center for Injury Prevention and Control (Crosby), Centers for Disease Control and Prevention, Atlanta, Georgia; Department of Psychiatry and Public Health, Columbia University (Fullilove), New York, New York; National Institute of Justice (Liberman), Washington, DC; National Institute of Mental Health (Moscicki, Tuma), Bethesda, Maryland</t>
  </si>
  <si>
    <t>From the Epidemiology Program Office (Hahn, Bilukha, Snyder, Briss) and National Center for Injury Prevention and Control (Crosby), Centers for Disease Control and Prevention, Atlanta, Georgia; National Institute of Justice (Liberman), Washington, DC; National Institute of Mental Health (Moscicki, Tuma), Bethesda, Maryland</t>
  </si>
  <si>
    <t>© 2005 American Journal of Preventive Medicine</t>
  </si>
  <si>
    <t>Points of view are those of respective affiliated authors and do not necessarily reflect those of the Centers for Disease Control and Prevention; National Institute of Justice, U.S. Department of Justice; or National Institutes of Health.</t>
  </si>
  <si>
    <t>10.1007/s10826-007-9178-6</t>
  </si>
  <si>
    <t>Journal of Child and Family Studies
October 2008, Volume 17, Issue 5, pp 629–648</t>
  </si>
  <si>
    <t>Training the Parents of Juvenile Offenders: State of the Art and Recommendations for Service Delivery</t>
  </si>
  <si>
    <t>Carrie F. Mulford 1
Richard E. Redding 2</t>
  </si>
  <si>
    <t>1.National Institute of JusticeWashingtonUSA
2.Villanova University School of LawVillanovaUSA</t>
  </si>
  <si>
    <t>1.National Institute of JusticeWashingtonUSA</t>
  </si>
  <si>
    <t xml:space="preserve"> © Springer Science+Business Media, LLC 2007</t>
  </si>
  <si>
    <t>The findings and conclusions of the research reported here are those of the authors and do not reflect the official positions or policies of the National Institute of Justice, The Office of Justice Programs, or the U.S. Department of Justice.</t>
  </si>
  <si>
    <t>10.1108/DAT-07-2015-0034</t>
  </si>
  <si>
    <t>Drugs and Alcohol Today; Brighton 16.2 (2016): 165-175.</t>
  </si>
  <si>
    <t>Using drug courts for drug postmarketing surveillance</t>
  </si>
  <si>
    <t>O. Hayden Griffin III and Vanessa H. Woodward</t>
  </si>
  <si>
    <t>O. Hayden Griffin III is an Assistant Professor at the Department of Justice Sciences, University of Alabama at Birmingham, Birmingham, Alabama, USA. Vanessa H. Woodward is an Assistant Professor at the Department of Criminology, University of West Georgia, Carrollton, Georgia, USA.</t>
  </si>
  <si>
    <t>O. Hayden Griffin III is an Assistant Professor at the Department of Justice Sciences, University of Alabama at Birmingham, Birmingham, Alabama, USA.</t>
  </si>
  <si>
    <t>10.1037/t18053-000</t>
  </si>
  <si>
    <t>10.1207/s15327752jpa7002_3</t>
  </si>
  <si>
    <t>Journal of Personality Assessment 
Volume 70, 1998 - Issue 2</t>
  </si>
  <si>
    <t>Is the Beck Depression Inventory Reliable Over Time? An Evaluation of Multiple Test-Retest Reliability in a Nonclinical College Student Sample</t>
  </si>
  <si>
    <t>1) Glen Wolfner Ahava* &amp; Christen Iannone</t>
  </si>
  <si>
    <t>1) Department of Psychology, University of Rhode Island;
* Present Address: Federal Corectional Institurtion, Federal Bureau of Prisons, United States Deparement of Justice, Cumberland, MD.</t>
  </si>
  <si>
    <t>* Present Address: Federal Corectional Institurtion, Federal Bureau of Prisons, United States Deparement of Justice, Cumberland, MD.</t>
  </si>
  <si>
    <t>10.1177/026975800401000302</t>
  </si>
  <si>
    <t>International Review of Victimology Vol 10, Issue 3</t>
  </si>
  <si>
    <t>Communication in Sentencing: Exploring the Expressive Function of Victim Impact Statements</t>
  </si>
  <si>
    <t>Julian V. Roberts*, Edna Erez†</t>
  </si>
  <si>
    <t>*Department of Criminology, University of Ottawa, 25 University St., P.O. Box 450, Station ‘A’, Ottawa, Ontario, Canada, KIN 6NS
†Department of Justice Studies, Kent State University, Ohio, 44242, USA</t>
  </si>
  <si>
    <t>†Department of Justice Studies, Kent State University, Ohio, 44242, USA</t>
  </si>
  <si>
    <t>10.1007/s12103-015-9290-x</t>
  </si>
  <si>
    <t>American Journal of Criminal Justice
December 2015, Volume 40, Issue 4, pp 811–822</t>
  </si>
  <si>
    <t>Confirmatory Factor Analysis of the Medical Outcomes Study – Social Support Survey: Examining the Factor Structure Among Victimized Women on Probation and Parole</t>
  </si>
  <si>
    <t>George Higgins 1
Catherine D. Marcum 1
Seana Golder 1
Martin T. Hall 1
T. K. Logan 1</t>
  </si>
  <si>
    <t>1.Department of Justice Administration, College of Arts and SciencesUniversity of LouisvilleLouisvilleUSA</t>
  </si>
  <si>
    <t>10.1037/h0078610</t>
  </si>
  <si>
    <t>Professional Psychology: Research and Practice, Vol 7(4), Nov, 1976. pp. 416-417.</t>
  </si>
  <si>
    <t>Biomedical Research with Prisoners.</t>
  </si>
  <si>
    <t>1) Levinson, Robert B., Bogan, Joseph B.</t>
  </si>
  <si>
    <t>1) U. S. Department of Justice, Bureau of Prisons, Washington, DC, US</t>
  </si>
  <si>
    <t>10.1016/j.avb.2016.06.009</t>
  </si>
  <si>
    <t>Aggression and Violent Behavior, 2016-09-01, Volume 30, Pages 24-31</t>
  </si>
  <si>
    <t>An exploratory study of residential child abduction: An examination of offender, victim and offense characteristic</t>
  </si>
  <si>
    <t>1) J. Shelton, M. Hilts, &amp;, M. MacKizer</t>
  </si>
  <si>
    <t>1) Federal Bureau of Investigation, Behavioral Analysis Unit III-Crimes Against Children, FBI Academy, 22135 Quantico, Virginia, United States</t>
  </si>
  <si>
    <t>Published by Elsevier Ltd.</t>
  </si>
  <si>
    <t>The authors would like to express their gratitude to BAU III ORISE Researcher Caroline Hayes and former BAU III Intern Hannah Robison for their invaluable contributions to this project. Additionally, the authors are appreciative of Retired Supervisory Special Agent James Beasley, former Research Coordinator Yvonne Muirhead and former ORISE Researchers Kim Stamatopoulos and Laura Wyatt who worked extensively on a BAU III - Crimes Against Children unpublished child abduction/homicide study. Their previous efforts were essential in identifying and analyzing many of the cases in the current study.</t>
  </si>
  <si>
    <t>10.1016/j.jcrimjus.2010.04.016</t>
  </si>
  <si>
    <t>Journal of Criminal Justice
Volume 38, Issue 4, July–August 2010, Pages 470–480</t>
  </si>
  <si>
    <t>Criminological theory in the digital age: The case of social learning theory and digital piracy</t>
  </si>
  <si>
    <t>Robert G. Morris a, George E. Higgins b</t>
  </si>
  <si>
    <t>a Program in Criminology, GR 31, University of Texas at Dallas, 800 West Campbell Rd., Richardson, TX, 75080-3021, United States
b Department of Justice Administration, 208 Brigman Hall, University of Louisville, Louisville, KY, 40292, United States</t>
  </si>
  <si>
    <t>b Department of Justice Administration, 208 Brigman Hall, University of Louisville, Louisville, KY, 40292, United States</t>
  </si>
  <si>
    <t>10.1037/t05169-000</t>
  </si>
  <si>
    <t>10.1080/10576100490483769</t>
  </si>
  <si>
    <t>Studies in Conflict &amp; Terrorism 
Volume 27, 2004 - Issue 5</t>
  </si>
  <si>
    <t>Crisis Negotiation: A Counter-Intuitive Method to Disrupt Terrorism</t>
  </si>
  <si>
    <t>CHRISTOPHER T. VOSS</t>
  </si>
  <si>
    <t>Supervisory Special Agent, Federal Bureau of Investigation, Critical Incident Response Group, Crisis Negotiation Unit Quantico, Virginia, USA</t>
  </si>
  <si>
    <t>Copyright © Taylor &amp; Francis Inc</t>
  </si>
  <si>
    <t>10.1111/j.1360-0443.2012.03814.x</t>
  </si>
  <si>
    <t>Addiction &gt; Vol 107 Issue 4</t>
  </si>
  <si>
    <t>Commentary on Coulson &amp; Caulkins (2012): Optimizing drug scheduling</t>
  </si>
  <si>
    <t>MARK A. R. KLEIMAN</t>
  </si>
  <si>
    <t>Public Policy, UCLA, Los Angeles, CA, USA, Harvard Law School, Cambridge, MA, USA and National Institute of Justice, Washington, DC, USA</t>
  </si>
  <si>
    <t>Unsure</t>
  </si>
  <si>
    <t>© 2012 The Author</t>
  </si>
  <si>
    <t>10.1080/02791072.1995.10471678</t>
  </si>
  <si>
    <t>Journal of psychoactive drugs</t>
  </si>
  <si>
    <t>Substance Abuse Treatment Options: A Federal Initiative</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</si>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</sst>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G47" workbookViewId="0">
      <selection activeCell="I59" sqref="I59"/>
    </sheetView>
  </sheetViews>
  <sheetFormatPr baseColWidth="10" defaultRowHeight="16" x14ac:dyDescent="0.2"/>
  <cols>
    <col min="1" max="1" width="52.1640625" style="2" customWidth="1"/>
    <col min="2" max="2" width="10.83203125" style="2"/>
    <col min="3" max="3" width="69.6640625" style="2" customWidth="1"/>
    <col min="4" max="4" width="82" style="2" customWidth="1"/>
    <col min="5" max="5" width="105.6640625" style="2" customWidth="1"/>
    <col min="6" max="6" width="45.33203125" style="2" customWidth="1"/>
    <col min="7" max="7" width="40" style="2" customWidth="1"/>
    <col min="8" max="8" width="44.33203125" style="2" customWidth="1"/>
    <col min="9" max="9" width="111" style="2" customWidth="1"/>
    <col min="10" max="10" width="10.83203125" style="2"/>
    <col min="11" max="11" width="109.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32" x14ac:dyDescent="0.2">
      <c r="A2" s="2" t="s">
        <v>13</v>
      </c>
      <c r="B2" s="3">
        <v>39965</v>
      </c>
      <c r="C2" s="2" t="s">
        <v>14</v>
      </c>
      <c r="D2" s="2" t="s">
        <v>15</v>
      </c>
      <c r="E2" s="2" t="s">
        <v>16</v>
      </c>
      <c r="F2" s="2" t="s">
        <v>18</v>
      </c>
      <c r="G2" s="2" t="s">
        <v>12</v>
      </c>
      <c r="H2" s="2" t="s">
        <v>17</v>
      </c>
      <c r="I2" s="2" t="s">
        <v>16</v>
      </c>
      <c r="J2" s="2" t="s">
        <v>19</v>
      </c>
      <c r="K2" s="2" t="s">
        <v>18</v>
      </c>
    </row>
    <row r="3" spans="1:12" ht="48" x14ac:dyDescent="0.2">
      <c r="A3" s="2" t="s">
        <v>21</v>
      </c>
      <c r="B3" s="3">
        <v>42186</v>
      </c>
      <c r="C3" s="2" t="s">
        <v>22</v>
      </c>
      <c r="D3" s="2" t="s">
        <v>23</v>
      </c>
      <c r="E3" s="2" t="s">
        <v>24</v>
      </c>
      <c r="F3" s="2" t="s">
        <v>27</v>
      </c>
      <c r="G3" s="2" t="s">
        <v>20</v>
      </c>
      <c r="H3" s="2" t="s">
        <v>26</v>
      </c>
      <c r="I3" s="2" t="s">
        <v>25</v>
      </c>
      <c r="J3" s="2" t="s">
        <v>19</v>
      </c>
      <c r="K3" s="2" t="s">
        <v>28</v>
      </c>
    </row>
    <row r="4" spans="1:12" ht="32" x14ac:dyDescent="0.2">
      <c r="A4" s="2" t="s">
        <v>30</v>
      </c>
      <c r="B4" s="3">
        <v>41671</v>
      </c>
      <c r="C4" s="2" t="s">
        <v>31</v>
      </c>
      <c r="D4" s="2" t="s">
        <v>32</v>
      </c>
      <c r="E4" s="2" t="s">
        <v>33</v>
      </c>
      <c r="F4" s="2" t="s">
        <v>34</v>
      </c>
      <c r="G4" s="2" t="s">
        <v>29</v>
      </c>
      <c r="H4" s="2" t="s">
        <v>26</v>
      </c>
      <c r="I4" s="2" t="s">
        <v>33</v>
      </c>
      <c r="J4" s="2" t="s">
        <v>19</v>
      </c>
      <c r="K4" s="2" t="s">
        <v>35</v>
      </c>
    </row>
    <row r="5" spans="1:12" ht="64" x14ac:dyDescent="0.2">
      <c r="A5" s="2" t="s">
        <v>37</v>
      </c>
      <c r="B5" s="3">
        <v>39965</v>
      </c>
      <c r="C5" s="2" t="s">
        <v>38</v>
      </c>
      <c r="D5" s="2" t="s">
        <v>39</v>
      </c>
      <c r="E5" s="2" t="s">
        <v>40</v>
      </c>
      <c r="F5" s="2" t="s">
        <v>18</v>
      </c>
      <c r="G5" s="2" t="s">
        <v>36</v>
      </c>
      <c r="H5" s="2" t="s">
        <v>17</v>
      </c>
      <c r="I5" s="2" t="s">
        <v>41</v>
      </c>
      <c r="J5" s="2" t="s">
        <v>19</v>
      </c>
      <c r="K5" s="2" t="s">
        <v>18</v>
      </c>
    </row>
    <row r="6" spans="1:12" ht="80" x14ac:dyDescent="0.2">
      <c r="A6" s="2" t="s">
        <v>43</v>
      </c>
      <c r="B6" s="3">
        <v>37530</v>
      </c>
      <c r="C6" s="2" t="s">
        <v>44</v>
      </c>
      <c r="D6" s="2" t="s">
        <v>45</v>
      </c>
      <c r="E6" s="2" t="s">
        <v>46</v>
      </c>
      <c r="F6" s="2" t="s">
        <v>48</v>
      </c>
      <c r="G6" s="2" t="s">
        <v>42</v>
      </c>
      <c r="H6" s="2" t="s">
        <v>26</v>
      </c>
      <c r="I6" s="2" t="s">
        <v>47</v>
      </c>
      <c r="J6" s="2" t="s">
        <v>19</v>
      </c>
      <c r="K6" s="2" t="s">
        <v>18</v>
      </c>
    </row>
    <row r="7" spans="1:12" ht="48" x14ac:dyDescent="0.2">
      <c r="A7" s="2" t="s">
        <v>50</v>
      </c>
      <c r="B7" s="3">
        <v>39356</v>
      </c>
      <c r="C7" s="2" t="s">
        <v>51</v>
      </c>
      <c r="D7" s="2" t="s">
        <v>52</v>
      </c>
      <c r="E7" s="2" t="s">
        <v>53</v>
      </c>
      <c r="F7" s="2" t="s">
        <v>18</v>
      </c>
      <c r="G7" s="2" t="s">
        <v>49</v>
      </c>
      <c r="H7" s="2" t="s">
        <v>17</v>
      </c>
      <c r="I7" s="2" t="s">
        <v>54</v>
      </c>
      <c r="J7" s="2" t="s">
        <v>19</v>
      </c>
      <c r="K7" s="2" t="s">
        <v>18</v>
      </c>
    </row>
    <row r="8" spans="1:12" s="4" customFormat="1" ht="32" x14ac:dyDescent="0.2">
      <c r="A8" s="4" t="s">
        <v>56</v>
      </c>
      <c r="B8" s="5">
        <v>39845</v>
      </c>
      <c r="C8" s="4" t="s">
        <v>57</v>
      </c>
      <c r="G8" s="4" t="s">
        <v>55</v>
      </c>
      <c r="H8" s="4" t="s">
        <v>58</v>
      </c>
    </row>
    <row r="9" spans="1:12" ht="64" x14ac:dyDescent="0.2">
      <c r="A9" s="2" t="s">
        <v>60</v>
      </c>
      <c r="B9" s="3">
        <v>37288</v>
      </c>
      <c r="C9" s="2" t="s">
        <v>61</v>
      </c>
      <c r="D9" s="2" t="s">
        <v>62</v>
      </c>
      <c r="E9" s="2" t="s">
        <v>63</v>
      </c>
      <c r="F9" s="2" t="s">
        <v>18</v>
      </c>
      <c r="G9" s="2" t="s">
        <v>59</v>
      </c>
      <c r="H9" s="2" t="s">
        <v>26</v>
      </c>
      <c r="I9" s="2" t="s">
        <v>63</v>
      </c>
      <c r="J9" s="2" t="s">
        <v>19</v>
      </c>
      <c r="K9" s="2" t="s">
        <v>64</v>
      </c>
    </row>
    <row r="10" spans="1:12" s="4" customFormat="1" ht="32" x14ac:dyDescent="0.2">
      <c r="A10" s="4" t="s">
        <v>66</v>
      </c>
      <c r="B10" s="4">
        <v>2013</v>
      </c>
      <c r="C10" s="4" t="s">
        <v>67</v>
      </c>
      <c r="G10" s="4" t="s">
        <v>65</v>
      </c>
      <c r="H10" s="4" t="s">
        <v>58</v>
      </c>
    </row>
    <row r="11" spans="1:12" ht="80" x14ac:dyDescent="0.2">
      <c r="A11" s="2" t="s">
        <v>69</v>
      </c>
      <c r="B11" s="3">
        <v>41579</v>
      </c>
      <c r="C11" s="2" t="s">
        <v>70</v>
      </c>
      <c r="D11" s="2" t="s">
        <v>71</v>
      </c>
      <c r="E11" s="2" t="s">
        <v>72</v>
      </c>
      <c r="F11" s="2" t="s">
        <v>74</v>
      </c>
      <c r="G11" s="2" t="s">
        <v>68</v>
      </c>
      <c r="H11" s="2" t="s">
        <v>26</v>
      </c>
      <c r="I11" s="2" t="s">
        <v>73</v>
      </c>
      <c r="J11" s="2" t="s">
        <v>19</v>
      </c>
      <c r="K11" s="2" t="s">
        <v>75</v>
      </c>
    </row>
    <row r="12" spans="1:12" ht="32" x14ac:dyDescent="0.2">
      <c r="A12" s="2" t="s">
        <v>77</v>
      </c>
      <c r="B12" s="3">
        <v>41000</v>
      </c>
      <c r="C12" s="2" t="s">
        <v>78</v>
      </c>
      <c r="D12" s="2" t="s">
        <v>79</v>
      </c>
      <c r="E12" s="2" t="s">
        <v>80</v>
      </c>
      <c r="F12" s="2" t="s">
        <v>18</v>
      </c>
      <c r="G12" s="2" t="s">
        <v>76</v>
      </c>
      <c r="H12" s="2" t="s">
        <v>17</v>
      </c>
      <c r="I12" s="2" t="s">
        <v>81</v>
      </c>
      <c r="J12" s="2" t="s">
        <v>19</v>
      </c>
      <c r="K12" s="2" t="s">
        <v>18</v>
      </c>
    </row>
    <row r="13" spans="1:12" ht="48" x14ac:dyDescent="0.2">
      <c r="A13" s="2" t="s">
        <v>83</v>
      </c>
      <c r="B13" s="3">
        <v>37865</v>
      </c>
      <c r="C13" s="2" t="s">
        <v>84</v>
      </c>
      <c r="D13" s="2" t="s">
        <v>85</v>
      </c>
      <c r="E13" s="2" t="s">
        <v>86</v>
      </c>
      <c r="F13" s="2" t="s">
        <v>87</v>
      </c>
      <c r="G13" s="2" t="s">
        <v>82</v>
      </c>
      <c r="H13" s="2" t="s">
        <v>26</v>
      </c>
      <c r="I13" s="2" t="s">
        <v>86</v>
      </c>
      <c r="J13" s="2" t="s">
        <v>19</v>
      </c>
      <c r="K13" s="2" t="s">
        <v>18</v>
      </c>
    </row>
    <row r="14" spans="1:12" ht="32" x14ac:dyDescent="0.2">
      <c r="A14" s="2" t="s">
        <v>89</v>
      </c>
      <c r="B14" s="3">
        <v>42644</v>
      </c>
      <c r="C14" s="2" t="s">
        <v>90</v>
      </c>
      <c r="D14" s="2" t="s">
        <v>91</v>
      </c>
      <c r="E14" s="2" t="s">
        <v>92</v>
      </c>
      <c r="F14" s="2" t="s">
        <v>94</v>
      </c>
      <c r="G14" s="2" t="s">
        <v>88</v>
      </c>
      <c r="H14" s="2" t="s">
        <v>26</v>
      </c>
      <c r="I14" s="2" t="s">
        <v>93</v>
      </c>
      <c r="J14" s="2" t="s">
        <v>19</v>
      </c>
      <c r="K14" s="2" t="s">
        <v>95</v>
      </c>
    </row>
    <row r="15" spans="1:12" ht="32" x14ac:dyDescent="0.2">
      <c r="A15" s="2" t="s">
        <v>97</v>
      </c>
      <c r="B15" s="3">
        <v>39814</v>
      </c>
      <c r="C15" s="2" t="s">
        <v>98</v>
      </c>
      <c r="D15" s="2" t="s">
        <v>99</v>
      </c>
      <c r="E15" s="2" t="s">
        <v>100</v>
      </c>
      <c r="F15" s="2" t="s">
        <v>18</v>
      </c>
      <c r="G15" s="2" t="s">
        <v>96</v>
      </c>
      <c r="H15" s="2" t="s">
        <v>17</v>
      </c>
      <c r="I15" s="2" t="s">
        <v>100</v>
      </c>
      <c r="J15" s="2" t="s">
        <v>19</v>
      </c>
      <c r="K15" s="2" t="s">
        <v>18</v>
      </c>
    </row>
    <row r="16" spans="1:12" s="4" customFormat="1" x14ac:dyDescent="0.2">
      <c r="A16" s="4" t="s">
        <v>102</v>
      </c>
      <c r="B16" s="5">
        <v>37865</v>
      </c>
      <c r="C16" s="4" t="s">
        <v>103</v>
      </c>
      <c r="G16" s="4" t="s">
        <v>101</v>
      </c>
      <c r="H16" s="4" t="s">
        <v>58</v>
      </c>
    </row>
    <row r="17" spans="1:11" ht="32" x14ac:dyDescent="0.2">
      <c r="A17" s="2" t="s">
        <v>105</v>
      </c>
      <c r="B17" s="3">
        <v>40725</v>
      </c>
      <c r="C17" s="2" t="s">
        <v>106</v>
      </c>
      <c r="D17" s="2" t="s">
        <v>107</v>
      </c>
      <c r="E17" s="2" t="s">
        <v>108</v>
      </c>
      <c r="F17" s="2" t="s">
        <v>18</v>
      </c>
      <c r="G17" s="2" t="s">
        <v>104</v>
      </c>
      <c r="H17" s="2" t="s">
        <v>17</v>
      </c>
      <c r="I17" s="2" t="s">
        <v>109</v>
      </c>
      <c r="J17" s="2" t="s">
        <v>19</v>
      </c>
      <c r="K17" s="2" t="s">
        <v>18</v>
      </c>
    </row>
    <row r="18" spans="1:11" ht="32" x14ac:dyDescent="0.2">
      <c r="A18" s="2" t="s">
        <v>111</v>
      </c>
      <c r="B18" s="3">
        <v>40787</v>
      </c>
      <c r="C18" s="2" t="s">
        <v>114</v>
      </c>
      <c r="D18" s="2" t="s">
        <v>112</v>
      </c>
      <c r="E18" s="2" t="s">
        <v>113</v>
      </c>
      <c r="F18" s="2" t="s">
        <v>115</v>
      </c>
      <c r="G18" s="2" t="s">
        <v>110</v>
      </c>
      <c r="H18" s="2" t="s">
        <v>26</v>
      </c>
      <c r="I18" s="2" t="s">
        <v>113</v>
      </c>
      <c r="J18" s="2" t="s">
        <v>19</v>
      </c>
      <c r="K18" s="2" t="s">
        <v>116</v>
      </c>
    </row>
    <row r="19" spans="1:11" s="4" customFormat="1" ht="32" x14ac:dyDescent="0.2">
      <c r="A19" s="4" t="s">
        <v>118</v>
      </c>
      <c r="B19" s="5">
        <v>41365</v>
      </c>
      <c r="C19" s="4" t="s">
        <v>119</v>
      </c>
      <c r="G19" s="4" t="s">
        <v>117</v>
      </c>
      <c r="H19" s="4" t="s">
        <v>58</v>
      </c>
    </row>
    <row r="20" spans="1:11" ht="48" x14ac:dyDescent="0.2">
      <c r="A20" s="2" t="s">
        <v>121</v>
      </c>
      <c r="B20" s="3">
        <v>40299</v>
      </c>
      <c r="C20" s="2" t="s">
        <v>122</v>
      </c>
      <c r="D20" s="2" t="s">
        <v>123</v>
      </c>
      <c r="E20" s="2" t="s">
        <v>124</v>
      </c>
      <c r="F20" s="2" t="s">
        <v>18</v>
      </c>
      <c r="G20" s="2" t="s">
        <v>120</v>
      </c>
      <c r="H20" s="2" t="s">
        <v>17</v>
      </c>
      <c r="I20" s="2" t="s">
        <v>109</v>
      </c>
      <c r="J20" s="2" t="s">
        <v>19</v>
      </c>
      <c r="K20" s="2" t="s">
        <v>18</v>
      </c>
    </row>
    <row r="21" spans="1:11" s="4" customFormat="1" x14ac:dyDescent="0.2">
      <c r="A21" s="4" t="s">
        <v>126</v>
      </c>
      <c r="B21" s="5">
        <v>40330</v>
      </c>
      <c r="C21" s="4" t="s">
        <v>127</v>
      </c>
      <c r="G21" s="4" t="s">
        <v>125</v>
      </c>
      <c r="H21" s="4" t="s">
        <v>58</v>
      </c>
    </row>
    <row r="22" spans="1:11" s="4" customFormat="1" ht="32" x14ac:dyDescent="0.2">
      <c r="A22" s="4" t="s">
        <v>129</v>
      </c>
      <c r="B22" s="5">
        <v>42005</v>
      </c>
      <c r="C22" s="4" t="s">
        <v>130</v>
      </c>
      <c r="G22" s="4" t="s">
        <v>128</v>
      </c>
      <c r="H22" s="4" t="s">
        <v>58</v>
      </c>
    </row>
    <row r="23" spans="1:11" ht="48" x14ac:dyDescent="0.2">
      <c r="A23" s="2" t="s">
        <v>132</v>
      </c>
      <c r="B23" s="3">
        <v>40603</v>
      </c>
      <c r="C23" s="2" t="s">
        <v>133</v>
      </c>
      <c r="D23" s="2" t="s">
        <v>134</v>
      </c>
      <c r="E23" s="2" t="s">
        <v>135</v>
      </c>
      <c r="F23" s="2" t="s">
        <v>137</v>
      </c>
      <c r="G23" s="2" t="s">
        <v>131</v>
      </c>
      <c r="H23" s="2" t="s">
        <v>26</v>
      </c>
      <c r="I23" s="2" t="s">
        <v>136</v>
      </c>
      <c r="J23" s="2" t="s">
        <v>19</v>
      </c>
      <c r="K23" s="2" t="s">
        <v>138</v>
      </c>
    </row>
    <row r="24" spans="1:11" ht="160" x14ac:dyDescent="0.2">
      <c r="A24" s="2" t="s">
        <v>140</v>
      </c>
      <c r="B24" s="2">
        <v>2012</v>
      </c>
      <c r="C24" s="2" t="s">
        <v>141</v>
      </c>
      <c r="D24" s="2" t="s">
        <v>142</v>
      </c>
      <c r="E24" s="2" t="s">
        <v>143</v>
      </c>
      <c r="F24" s="2" t="s">
        <v>145</v>
      </c>
      <c r="G24" s="2" t="s">
        <v>139</v>
      </c>
      <c r="H24" s="2" t="s">
        <v>26</v>
      </c>
      <c r="I24" s="2" t="s">
        <v>144</v>
      </c>
      <c r="J24" s="2" t="s">
        <v>19</v>
      </c>
      <c r="K24" s="2" t="s">
        <v>146</v>
      </c>
    </row>
    <row r="25" spans="1:11" ht="48" x14ac:dyDescent="0.2">
      <c r="A25" s="2" t="s">
        <v>148</v>
      </c>
      <c r="B25" s="3">
        <v>37377</v>
      </c>
      <c r="C25" s="2" t="s">
        <v>149</v>
      </c>
      <c r="D25" s="2" t="s">
        <v>150</v>
      </c>
      <c r="E25" s="2" t="s">
        <v>151</v>
      </c>
      <c r="F25" s="2" t="s">
        <v>153</v>
      </c>
      <c r="G25" s="2" t="s">
        <v>147</v>
      </c>
      <c r="H25" s="2" t="s">
        <v>26</v>
      </c>
      <c r="I25" s="2" t="s">
        <v>152</v>
      </c>
      <c r="J25" s="2" t="s">
        <v>19</v>
      </c>
      <c r="K25" s="2" t="s">
        <v>18</v>
      </c>
    </row>
    <row r="26" spans="1:11" ht="32" x14ac:dyDescent="0.2">
      <c r="A26" s="2" t="s">
        <v>155</v>
      </c>
      <c r="B26" s="3">
        <v>40148</v>
      </c>
      <c r="C26" s="2" t="s">
        <v>156</v>
      </c>
      <c r="D26" s="2" t="s">
        <v>157</v>
      </c>
      <c r="E26" s="2" t="s">
        <v>158</v>
      </c>
      <c r="F26" s="2" t="s">
        <v>18</v>
      </c>
      <c r="G26" s="2" t="s">
        <v>154</v>
      </c>
      <c r="H26" s="2" t="s">
        <v>17</v>
      </c>
      <c r="I26" s="2" t="s">
        <v>158</v>
      </c>
      <c r="J26" s="2" t="s">
        <v>19</v>
      </c>
      <c r="K26" s="2" t="s">
        <v>18</v>
      </c>
    </row>
    <row r="27" spans="1:11" ht="64" x14ac:dyDescent="0.2">
      <c r="A27" s="2" t="s">
        <v>160</v>
      </c>
      <c r="B27" s="3">
        <v>41944</v>
      </c>
      <c r="C27" s="2" t="s">
        <v>161</v>
      </c>
      <c r="D27" s="2" t="s">
        <v>162</v>
      </c>
      <c r="E27" s="2" t="s">
        <v>163</v>
      </c>
      <c r="F27" s="2" t="s">
        <v>34</v>
      </c>
      <c r="G27" s="2" t="s">
        <v>159</v>
      </c>
      <c r="H27" s="2" t="s">
        <v>26</v>
      </c>
      <c r="I27" s="2" t="s">
        <v>164</v>
      </c>
      <c r="J27" s="2" t="s">
        <v>19</v>
      </c>
      <c r="K27" s="2" t="s">
        <v>165</v>
      </c>
    </row>
    <row r="28" spans="1:11" ht="32" x14ac:dyDescent="0.2">
      <c r="A28" s="2" t="s">
        <v>167</v>
      </c>
      <c r="B28" s="3">
        <v>39173</v>
      </c>
      <c r="C28" s="2" t="s">
        <v>168</v>
      </c>
      <c r="D28" s="2" t="s">
        <v>169</v>
      </c>
      <c r="E28" s="2" t="s">
        <v>170</v>
      </c>
      <c r="F28" s="2" t="s">
        <v>172</v>
      </c>
      <c r="G28" s="2" t="s">
        <v>166</v>
      </c>
      <c r="H28" s="2" t="s">
        <v>17</v>
      </c>
      <c r="I28" s="2" t="s">
        <v>171</v>
      </c>
      <c r="J28" s="2" t="s">
        <v>19</v>
      </c>
      <c r="K28" s="2" t="s">
        <v>18</v>
      </c>
    </row>
    <row r="29" spans="1:11" ht="48" x14ac:dyDescent="0.2">
      <c r="A29" s="2" t="s">
        <v>174</v>
      </c>
      <c r="B29" s="3">
        <v>39203</v>
      </c>
      <c r="C29" s="2" t="s">
        <v>175</v>
      </c>
      <c r="D29" s="2" t="s">
        <v>176</v>
      </c>
      <c r="E29" s="2" t="s">
        <v>177</v>
      </c>
      <c r="F29" s="2" t="s">
        <v>178</v>
      </c>
      <c r="G29" s="2" t="s">
        <v>173</v>
      </c>
      <c r="H29" s="2" t="s">
        <v>26</v>
      </c>
      <c r="I29" s="2" t="s">
        <v>177</v>
      </c>
      <c r="J29" s="2" t="s">
        <v>19</v>
      </c>
      <c r="K29" s="2" t="s">
        <v>179</v>
      </c>
    </row>
    <row r="30" spans="1:11" ht="48" x14ac:dyDescent="0.2">
      <c r="A30" s="2" t="s">
        <v>181</v>
      </c>
      <c r="B30" s="3">
        <v>41609</v>
      </c>
      <c r="C30" s="2" t="s">
        <v>182</v>
      </c>
      <c r="D30" s="2" t="s">
        <v>183</v>
      </c>
      <c r="E30" s="2" t="s">
        <v>184</v>
      </c>
      <c r="F30" s="2" t="s">
        <v>18</v>
      </c>
      <c r="G30" s="2" t="s">
        <v>180</v>
      </c>
      <c r="H30" s="2" t="s">
        <v>17</v>
      </c>
      <c r="I30" s="2" t="s">
        <v>185</v>
      </c>
      <c r="J30" s="2" t="s">
        <v>19</v>
      </c>
      <c r="K30" s="2" t="s">
        <v>18</v>
      </c>
    </row>
    <row r="31" spans="1:11" s="4" customFormat="1" x14ac:dyDescent="0.2">
      <c r="G31" s="4" t="s">
        <v>186</v>
      </c>
      <c r="H31" s="4" t="s">
        <v>187</v>
      </c>
    </row>
    <row r="32" spans="1:11" ht="32" x14ac:dyDescent="0.2">
      <c r="A32" s="2" t="s">
        <v>189</v>
      </c>
      <c r="B32" s="3">
        <v>42705</v>
      </c>
      <c r="C32" s="2" t="s">
        <v>190</v>
      </c>
      <c r="D32" s="2" t="s">
        <v>191</v>
      </c>
      <c r="E32" s="2" t="s">
        <v>192</v>
      </c>
      <c r="F32" s="2" t="s">
        <v>194</v>
      </c>
      <c r="G32" s="2" t="s">
        <v>188</v>
      </c>
      <c r="H32" s="2" t="s">
        <v>26</v>
      </c>
      <c r="I32" s="2" t="s">
        <v>193</v>
      </c>
      <c r="J32" s="2" t="s">
        <v>19</v>
      </c>
      <c r="K32" s="2" t="s">
        <v>195</v>
      </c>
    </row>
    <row r="33" spans="1:11" s="4" customFormat="1" x14ac:dyDescent="0.2">
      <c r="G33" s="4" t="s">
        <v>196</v>
      </c>
      <c r="H33" s="4" t="s">
        <v>187</v>
      </c>
    </row>
    <row r="34" spans="1:11" ht="96" x14ac:dyDescent="0.2">
      <c r="A34" s="2" t="s">
        <v>198</v>
      </c>
      <c r="B34" s="3">
        <v>39630</v>
      </c>
      <c r="C34" s="2" t="s">
        <v>199</v>
      </c>
      <c r="D34" s="2" t="s">
        <v>200</v>
      </c>
      <c r="E34" s="2" t="s">
        <v>201</v>
      </c>
      <c r="F34" s="2" t="s">
        <v>18</v>
      </c>
      <c r="G34" s="2" t="s">
        <v>197</v>
      </c>
      <c r="H34" s="2" t="s">
        <v>17</v>
      </c>
      <c r="I34" s="2" t="s">
        <v>202</v>
      </c>
      <c r="J34" s="2" t="s">
        <v>19</v>
      </c>
      <c r="K34" s="2" t="s">
        <v>18</v>
      </c>
    </row>
    <row r="35" spans="1:11" ht="32" x14ac:dyDescent="0.2">
      <c r="A35" s="2" t="s">
        <v>204</v>
      </c>
      <c r="B35" s="3">
        <v>41974</v>
      </c>
      <c r="C35" s="2" t="s">
        <v>205</v>
      </c>
      <c r="D35" s="2" t="s">
        <v>206</v>
      </c>
      <c r="E35" s="2" t="s">
        <v>207</v>
      </c>
      <c r="F35" s="2" t="s">
        <v>18</v>
      </c>
      <c r="G35" s="2" t="s">
        <v>203</v>
      </c>
      <c r="H35" s="2" t="s">
        <v>17</v>
      </c>
      <c r="I35" s="2" t="s">
        <v>208</v>
      </c>
      <c r="J35" s="2" t="s">
        <v>19</v>
      </c>
      <c r="K35" s="2" t="s">
        <v>18</v>
      </c>
    </row>
    <row r="36" spans="1:11" ht="64" x14ac:dyDescent="0.2">
      <c r="A36" s="2" t="s">
        <v>210</v>
      </c>
      <c r="B36" s="3">
        <v>41487</v>
      </c>
      <c r="C36" s="2" t="s">
        <v>211</v>
      </c>
      <c r="D36" s="2" t="s">
        <v>212</v>
      </c>
      <c r="E36" s="2" t="s">
        <v>213</v>
      </c>
      <c r="F36" s="2" t="s">
        <v>215</v>
      </c>
      <c r="G36" s="2" t="s">
        <v>209</v>
      </c>
      <c r="H36" s="2" t="s">
        <v>26</v>
      </c>
      <c r="I36" s="2" t="s">
        <v>214</v>
      </c>
      <c r="J36" s="2" t="s">
        <v>19</v>
      </c>
      <c r="K36" s="2" t="s">
        <v>216</v>
      </c>
    </row>
    <row r="37" spans="1:11" ht="48" x14ac:dyDescent="0.2">
      <c r="A37" s="2" t="s">
        <v>218</v>
      </c>
      <c r="B37" s="3">
        <v>40422</v>
      </c>
      <c r="C37" s="2" t="s">
        <v>219</v>
      </c>
      <c r="D37" s="2" t="s">
        <v>220</v>
      </c>
      <c r="E37" s="2" t="s">
        <v>221</v>
      </c>
      <c r="F37" s="2" t="s">
        <v>18</v>
      </c>
      <c r="G37" s="2" t="s">
        <v>217</v>
      </c>
      <c r="H37" s="2" t="s">
        <v>17</v>
      </c>
      <c r="I37" s="2" t="s">
        <v>222</v>
      </c>
      <c r="J37" s="2" t="s">
        <v>19</v>
      </c>
      <c r="K37" s="2" t="s">
        <v>18</v>
      </c>
    </row>
    <row r="38" spans="1:11" ht="64" x14ac:dyDescent="0.2">
      <c r="A38" s="2" t="s">
        <v>224</v>
      </c>
      <c r="B38" s="3">
        <v>38384</v>
      </c>
      <c r="C38" s="2" t="s">
        <v>225</v>
      </c>
      <c r="D38" s="2" t="s">
        <v>226</v>
      </c>
      <c r="E38" s="2" t="s">
        <v>227</v>
      </c>
      <c r="F38" s="2" t="s">
        <v>229</v>
      </c>
      <c r="G38" s="2" t="s">
        <v>223</v>
      </c>
      <c r="H38" s="2" t="s">
        <v>26</v>
      </c>
      <c r="I38" s="2" t="s">
        <v>228</v>
      </c>
      <c r="J38" s="2" t="s">
        <v>19</v>
      </c>
      <c r="K38" s="2" t="s">
        <v>230</v>
      </c>
    </row>
    <row r="39" spans="1:11" ht="32" x14ac:dyDescent="0.2">
      <c r="A39" s="2" t="s">
        <v>232</v>
      </c>
      <c r="B39" s="3">
        <v>39722</v>
      </c>
      <c r="C39" s="2" t="s">
        <v>233</v>
      </c>
      <c r="D39" s="2" t="s">
        <v>234</v>
      </c>
      <c r="E39" s="2" t="s">
        <v>235</v>
      </c>
      <c r="F39" s="2" t="s">
        <v>237</v>
      </c>
      <c r="G39" s="2" t="s">
        <v>231</v>
      </c>
      <c r="H39" s="2" t="s">
        <v>26</v>
      </c>
      <c r="I39" s="2" t="s">
        <v>236</v>
      </c>
      <c r="J39" s="2" t="s">
        <v>19</v>
      </c>
      <c r="K39" s="2" t="s">
        <v>238</v>
      </c>
    </row>
    <row r="40" spans="1:11" ht="48" x14ac:dyDescent="0.2">
      <c r="A40" s="2" t="s">
        <v>240</v>
      </c>
      <c r="B40" s="3">
        <v>42248</v>
      </c>
      <c r="C40" s="2" t="s">
        <v>241</v>
      </c>
      <c r="D40" s="2" t="s">
        <v>242</v>
      </c>
      <c r="E40" s="2" t="s">
        <v>243</v>
      </c>
      <c r="F40" s="2" t="s">
        <v>18</v>
      </c>
      <c r="G40" s="2" t="s">
        <v>239</v>
      </c>
      <c r="H40" s="2" t="s">
        <v>17</v>
      </c>
      <c r="I40" s="2" t="s">
        <v>244</v>
      </c>
      <c r="J40" s="2" t="s">
        <v>19</v>
      </c>
      <c r="K40" s="2" t="s">
        <v>18</v>
      </c>
    </row>
    <row r="41" spans="1:11" s="4" customFormat="1" x14ac:dyDescent="0.2">
      <c r="G41" s="4" t="s">
        <v>245</v>
      </c>
      <c r="H41" s="4" t="s">
        <v>187</v>
      </c>
    </row>
    <row r="42" spans="1:11" ht="48" x14ac:dyDescent="0.2">
      <c r="A42" s="2" t="s">
        <v>247</v>
      </c>
      <c r="B42" s="2">
        <v>1998</v>
      </c>
      <c r="C42" s="2" t="s">
        <v>248</v>
      </c>
      <c r="D42" s="2" t="s">
        <v>249</v>
      </c>
      <c r="E42" s="2" t="s">
        <v>250</v>
      </c>
      <c r="F42" s="2" t="s">
        <v>18</v>
      </c>
      <c r="G42" s="2" t="s">
        <v>246</v>
      </c>
      <c r="H42" s="2" t="s">
        <v>17</v>
      </c>
      <c r="I42" s="2" t="s">
        <v>251</v>
      </c>
      <c r="J42" s="2" t="s">
        <v>19</v>
      </c>
      <c r="K42" s="2" t="s">
        <v>18</v>
      </c>
    </row>
    <row r="43" spans="1:11" ht="32" x14ac:dyDescent="0.2">
      <c r="A43" s="2" t="s">
        <v>253</v>
      </c>
      <c r="B43" s="3">
        <v>37987</v>
      </c>
      <c r="C43" s="2" t="s">
        <v>254</v>
      </c>
      <c r="D43" s="2" t="s">
        <v>255</v>
      </c>
      <c r="E43" s="2" t="s">
        <v>256</v>
      </c>
      <c r="F43" s="2" t="s">
        <v>18</v>
      </c>
      <c r="G43" s="2" t="s">
        <v>252</v>
      </c>
      <c r="H43" s="2" t="s">
        <v>17</v>
      </c>
      <c r="I43" s="2" t="s">
        <v>257</v>
      </c>
      <c r="J43" s="2" t="s">
        <v>19</v>
      </c>
      <c r="K43" s="2" t="s">
        <v>18</v>
      </c>
    </row>
    <row r="44" spans="1:11" ht="80" x14ac:dyDescent="0.2">
      <c r="A44" s="2" t="s">
        <v>259</v>
      </c>
      <c r="B44" s="3">
        <v>42339</v>
      </c>
      <c r="C44" s="2" t="s">
        <v>260</v>
      </c>
      <c r="D44" s="2" t="s">
        <v>261</v>
      </c>
      <c r="E44" s="2" t="s">
        <v>262</v>
      </c>
      <c r="F44" s="2" t="s">
        <v>18</v>
      </c>
      <c r="G44" s="2" t="s">
        <v>258</v>
      </c>
      <c r="H44" s="2" t="s">
        <v>17</v>
      </c>
      <c r="I44" s="2" t="s">
        <v>262</v>
      </c>
      <c r="J44" s="2" t="s">
        <v>19</v>
      </c>
      <c r="K44" s="2" t="s">
        <v>18</v>
      </c>
    </row>
    <row r="45" spans="1:11" ht="32" x14ac:dyDescent="0.2">
      <c r="A45" s="2" t="s">
        <v>264</v>
      </c>
      <c r="B45" s="3">
        <v>28065</v>
      </c>
      <c r="C45" s="2" t="s">
        <v>265</v>
      </c>
      <c r="D45" s="2" t="s">
        <v>266</v>
      </c>
      <c r="E45" s="2" t="s">
        <v>267</v>
      </c>
      <c r="F45" s="2" t="s">
        <v>18</v>
      </c>
      <c r="G45" s="2" t="s">
        <v>263</v>
      </c>
      <c r="H45" s="2" t="s">
        <v>26</v>
      </c>
      <c r="I45" s="2" t="s">
        <v>267</v>
      </c>
      <c r="J45" s="2" t="s">
        <v>19</v>
      </c>
      <c r="K45" s="2" t="s">
        <v>18</v>
      </c>
    </row>
    <row r="46" spans="1:11" ht="80" x14ac:dyDescent="0.2">
      <c r="A46" s="2" t="s">
        <v>269</v>
      </c>
      <c r="B46" s="3">
        <v>42614</v>
      </c>
      <c r="C46" s="2" t="s">
        <v>270</v>
      </c>
      <c r="D46" s="2" t="s">
        <v>271</v>
      </c>
      <c r="E46" s="2" t="s">
        <v>272</v>
      </c>
      <c r="F46" s="2" t="s">
        <v>273</v>
      </c>
      <c r="G46" s="2" t="s">
        <v>268</v>
      </c>
      <c r="H46" s="2" t="s">
        <v>26</v>
      </c>
      <c r="I46" s="2" t="s">
        <v>272</v>
      </c>
      <c r="J46" s="2" t="s">
        <v>19</v>
      </c>
      <c r="K46" s="2" t="s">
        <v>274</v>
      </c>
    </row>
    <row r="47" spans="1:11" ht="48" x14ac:dyDescent="0.2">
      <c r="A47" s="2" t="s">
        <v>276</v>
      </c>
      <c r="B47" s="3">
        <v>40391</v>
      </c>
      <c r="C47" s="2" t="s">
        <v>277</v>
      </c>
      <c r="D47" s="2" t="s">
        <v>278</v>
      </c>
      <c r="E47" s="2" t="s">
        <v>279</v>
      </c>
      <c r="F47" s="2" t="s">
        <v>18</v>
      </c>
      <c r="G47" s="2" t="s">
        <v>275</v>
      </c>
      <c r="H47" s="2" t="s">
        <v>17</v>
      </c>
      <c r="I47" s="2" t="s">
        <v>280</v>
      </c>
      <c r="J47" s="2" t="s">
        <v>19</v>
      </c>
      <c r="K47" s="2" t="s">
        <v>18</v>
      </c>
    </row>
    <row r="48" spans="1:11" s="4" customFormat="1" x14ac:dyDescent="0.2">
      <c r="G48" s="4" t="s">
        <v>281</v>
      </c>
      <c r="H48" s="4" t="s">
        <v>187</v>
      </c>
    </row>
    <row r="49" spans="1:11" ht="32" x14ac:dyDescent="0.2">
      <c r="A49" s="2" t="s">
        <v>283</v>
      </c>
      <c r="B49" s="2">
        <v>2004</v>
      </c>
      <c r="C49" s="2" t="s">
        <v>284</v>
      </c>
      <c r="D49" s="2" t="s">
        <v>285</v>
      </c>
      <c r="E49" s="2" t="s">
        <v>286</v>
      </c>
      <c r="F49" s="2" t="s">
        <v>287</v>
      </c>
      <c r="G49" s="2" t="s">
        <v>282</v>
      </c>
      <c r="H49" s="2" t="s">
        <v>26</v>
      </c>
      <c r="I49" s="2" t="s">
        <v>286</v>
      </c>
      <c r="J49" s="2" t="s">
        <v>19</v>
      </c>
      <c r="K49" s="2" t="s">
        <v>18</v>
      </c>
    </row>
    <row r="50" spans="1:11" ht="32" x14ac:dyDescent="0.2">
      <c r="A50" s="2" t="s">
        <v>289</v>
      </c>
      <c r="B50" s="3">
        <v>41000</v>
      </c>
      <c r="C50" s="2" t="s">
        <v>290</v>
      </c>
      <c r="D50" s="2" t="s">
        <v>291</v>
      </c>
      <c r="E50" s="2" t="s">
        <v>292</v>
      </c>
      <c r="F50" s="2" t="s">
        <v>294</v>
      </c>
      <c r="G50" s="2" t="s">
        <v>288</v>
      </c>
      <c r="H50" s="2" t="s">
        <v>293</v>
      </c>
      <c r="I50" s="2" t="s">
        <v>292</v>
      </c>
      <c r="J50" s="2" t="s">
        <v>19</v>
      </c>
      <c r="K50" s="2" t="s">
        <v>18</v>
      </c>
    </row>
    <row r="51" spans="1:11" s="4" customFormat="1" x14ac:dyDescent="0.2">
      <c r="A51" s="4" t="s">
        <v>296</v>
      </c>
      <c r="B51" s="5">
        <v>34700</v>
      </c>
      <c r="C51" s="4" t="s">
        <v>297</v>
      </c>
      <c r="G51" s="4" t="s">
        <v>295</v>
      </c>
      <c r="H51" s="4" t="s">
        <v>58</v>
      </c>
    </row>
    <row r="52" spans="1:11" x14ac:dyDescent="0.2">
      <c r="G52" s="1" t="s">
        <v>298</v>
      </c>
      <c r="H52" s="1">
        <f>COUNTIF(H1:H51, "*Employee*")</f>
        <v>20</v>
      </c>
      <c r="I52" s="2" t="s">
        <v>299</v>
      </c>
      <c r="J52" s="2">
        <f>COUNTIF(J1:J51, "*Yes*")</f>
        <v>0</v>
      </c>
    </row>
    <row r="53" spans="1:11" x14ac:dyDescent="0.2">
      <c r="G53" s="1" t="s">
        <v>300</v>
      </c>
      <c r="H53" s="1">
        <f>COUNTIF(H1:H51, "*National Lab*")</f>
        <v>0</v>
      </c>
      <c r="I53" s="2" t="s">
        <v>301</v>
      </c>
      <c r="J53" s="2">
        <f>COUNTIF(J1:J51, "Yes, National Lab")</f>
        <v>0</v>
      </c>
    </row>
    <row r="54" spans="1:11" x14ac:dyDescent="0.2">
      <c r="G54" s="1" t="s">
        <v>302</v>
      </c>
      <c r="H54" s="1">
        <f>COUNTIF(H1:H51, "*Contractor*")</f>
        <v>0</v>
      </c>
    </row>
    <row r="55" spans="1:11" ht="32" x14ac:dyDescent="0.2">
      <c r="G55" s="1" t="s">
        <v>303</v>
      </c>
      <c r="H55" s="1">
        <f>COUNTIF(H1:H51, "False Positive; Search Rerun")</f>
        <v>0</v>
      </c>
    </row>
    <row r="56" spans="1:11" ht="32" x14ac:dyDescent="0.2">
      <c r="G56" s="1" t="s">
        <v>304</v>
      </c>
      <c r="H56" s="1">
        <f>COUNTIF(H1:H51, "False Positive")</f>
        <v>18</v>
      </c>
    </row>
    <row r="57" spans="1:11" x14ac:dyDescent="0.2">
      <c r="G57" s="1" t="s">
        <v>305</v>
      </c>
      <c r="H57" s="1">
        <f>COUNTIF(H1:H51, "Unsure")</f>
        <v>1</v>
      </c>
    </row>
    <row r="58" spans="1:11" x14ac:dyDescent="0.2">
      <c r="G58" s="2" t="s">
        <v>306</v>
      </c>
      <c r="H58" s="2">
        <f>COUNTIF(H1:H51, "*Locate*")</f>
        <v>4</v>
      </c>
    </row>
    <row r="59" spans="1:11" ht="32" x14ac:dyDescent="0.2">
      <c r="G59" s="2" t="s">
        <v>307</v>
      </c>
      <c r="H59" s="2">
        <f>COUNTIF(H1:H51, "No access")</f>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2017-07-17T18:42:36Z</dcterms:created>
  <dcterms:modified xsi:type="dcterms:W3CDTF">2017-07-18T15:33:01Z</dcterms:modified>
</cp:coreProperties>
</file>