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Sutton/Documents/PublicResourceFellowship/AuditsbyAgency/FedAudit/"/>
    </mc:Choice>
  </mc:AlternateContent>
  <bookViews>
    <workbookView xWindow="640" yWindow="1160" windowWidth="24960" windowHeight="1352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59" i="1" l="1"/>
  <c r="H58" i="1"/>
  <c r="H57" i="1"/>
  <c r="H56" i="1"/>
  <c r="H55" i="1"/>
  <c r="H54" i="1"/>
  <c r="J53" i="1"/>
  <c r="H53" i="1"/>
  <c r="J52" i="1"/>
  <c r="H52" i="1"/>
</calcChain>
</file>

<file path=xl/sharedStrings.xml><?xml version="1.0" encoding="utf-8"?>
<sst xmlns="http://schemas.openxmlformats.org/spreadsheetml/2006/main" count="496" uniqueCount="366">
  <si>
    <t>Journal/ Conference</t>
  </si>
  <si>
    <t>Pub Date</t>
  </si>
  <si>
    <t>Title</t>
  </si>
  <si>
    <t>Author(s)</t>
  </si>
  <si>
    <t>Author Affiliation</t>
  </si>
  <si>
    <t>Copyright Assertion</t>
  </si>
  <si>
    <t>DOI</t>
  </si>
  <si>
    <t>Author categories</t>
  </si>
  <si>
    <t>Textual Evidence</t>
  </si>
  <si>
    <t>Work of Gov't Disclaimer</t>
  </si>
  <si>
    <t>Other Disclaimers</t>
  </si>
  <si>
    <t>Preparers Comments</t>
  </si>
  <si>
    <t>10.2307/2109884</t>
  </si>
  <si>
    <t>REVIEW OF ECONOMICS AND STATISTICS, Volume 76, Number 2</t>
  </si>
  <si>
    <t xml:space="preserve">
Immigrant Links to the Home Country: Empirical Implications for U.S. Bilateral Trade Flows</t>
  </si>
  <si>
    <t>Gould, D. M.</t>
  </si>
  <si>
    <t>No Access</t>
  </si>
  <si>
    <t>10.1016/0304-4076(80)90075-5</t>
  </si>
  <si>
    <t xml:space="preserve">
Journal of Econometrics
Volume 14, Issue 1, September 1980, Pages 95–114</t>
  </si>
  <si>
    <t>Data revisions with moving average seasonal adjustment procedures</t>
  </si>
  <si>
    <t>David A. Pierce</t>
  </si>
  <si>
    <t>Federal Reserve System, Washington, DC 20551, USA</t>
  </si>
  <si>
    <t>Employee</t>
  </si>
  <si>
    <t xml:space="preserve">© North-Holland Publishing Company </t>
  </si>
  <si>
    <t>No</t>
  </si>
  <si>
    <t xml:space="preserve">Any views expressed are not necessarily related to those of the Federal Reserve System. </t>
  </si>
  <si>
    <t>10.1016/j.jmoneco.2008.02.001</t>
  </si>
  <si>
    <t>Journal of Monetary Economics
Volume 55, Issue 3, April 2008, Pages 501–525</t>
  </si>
  <si>
    <t>Insurance and opportunities: A welfare analysis of labor market risk</t>
  </si>
  <si>
    <t>Jonathan Heathcote a, b, c, f;
Kjetil Storesletten d;
Giovanni L. Violante e, f, g</t>
  </si>
  <si>
    <t>a Federal Reserve Bank of Minneapolis, USA
b Federal Reserve Board, USA
c Georgetown University, USA
d Department of Economics, University of Oslo, Box 1095 Blindern, N-0317 Oslo, Norway
e New York University, USA
f Centre for Economic Policy Research, UK
g National Bureau of Economic Research, USA</t>
  </si>
  <si>
    <t>Unsure</t>
  </si>
  <si>
    <t>© 2008 Elsevier B.V. All rights reserved.</t>
  </si>
  <si>
    <t>A predecessor of this paper circulated as ‘‘Insurance and opportunities: The welfare implications of rising wage dispersion.’’ We would particularly like to thank Randall Wright. Several ideas in this paper originated from a conversation we had with him. We also thank Orazio Attanasio, Marco Bassetto, Jeremy Greenwood, Guido Lorenzoni, Victor Rı´os-Rull, one anonymous referee, and participants at many seminars and conferences for comments. Heathcote and Violante thank the Economics Program of the National Science Foundation (Grant SES 0418029) for financial support. Storesletten—a fellow of the CEPR—thanks the Norwegian Research Council for financial support. The opinions expressed here are those of the authors and not necessarily those of the Board of Governors of the Federal Reserve System or its staff.</t>
  </si>
  <si>
    <t>10.1007/BF01097032</t>
  </si>
  <si>
    <t xml:space="preserve">
The Journal of Real Estate Finance and Economics
March 1994, Volume 8, Issue 2, pp 99–113</t>
  </si>
  <si>
    <t>Do mortgage rates vary based on household default characteristics? Evidence on rate sorting and credit rationing</t>
  </si>
  <si>
    <t>John V. Duca 1
Stuart S. Rosenthal 2</t>
  </si>
  <si>
    <t>1.Research DepartmentFederal Reserve Bank of DallasDallas
2.Faculty of Commerce and Business AdministrationUniversity of British ColumbiaVancouverCanada</t>
  </si>
  <si>
    <t>1.Research DepartmentFederal Reserve Bank of DallasDallas</t>
  </si>
  <si>
    <t xml:space="preserve">© 1994 Kluwer Academic Publishers </t>
  </si>
  <si>
    <t xml:space="preserve">The views expressed here are those of the authors and do not reflect the views of the Federal Reserve Bank of Dallas or the Federal Reserve System. Any errors are our own. </t>
  </si>
  <si>
    <t>10.1016/j.jet.2012.01.016</t>
  </si>
  <si>
    <t>Journal of Economic Theory
Volume 147, Issue 3, May 2012, Pages 1261–1279</t>
  </si>
  <si>
    <t>The cost of inflation: A mechanism design approach</t>
  </si>
  <si>
    <t>Guillaume Rocheteau a, b</t>
  </si>
  <si>
    <t>a University of California, Irvine, CA, United States
b Federal Reserve Bank of Cleveland, OH, United States</t>
  </si>
  <si>
    <t>© 2012 Elsevier Inc. All rights reserved</t>
  </si>
  <si>
    <t>I thank three anonymous referees, an editor and associate editor, Nicolas Jacquet, Ryan Baranowski, Daniel Sanches, Serene Tan, and seminar participants at the Bank of Canada and the University of California at Irvine for useful comments and discussions. I am also grateful to Peter Ireland, who shared his data on US money demand. I thank Monica CrabtreeReusser for editorial assistance</t>
  </si>
  <si>
    <t>10.1016/j.jfineco.2011.01.008</t>
  </si>
  <si>
    <t>Journal of Financial Economics
Volume 101, Issue 3, September 2011, Pages 552–573</t>
  </si>
  <si>
    <t>Explaining asset pricing puzzles associated with the 1987 market crash</t>
  </si>
  <si>
    <t>Luca Benzoni a, Pierre Collin-Dufresne b,d, Robert S. Goldstein c,d</t>
  </si>
  <si>
    <t>a Federal Reserve Bank of Chicago, 230 S. LaSalle Street, Chicago, IL 60604, United States
b Columbia Business School, 3022 Broadway, Uris Hall 404, New York, NY 10027, United States
c Carlson School of Management, University of Minnesota, 321 19th Ave S., Minneapolis, MN 55455, United States
d NBER, United States</t>
  </si>
  <si>
    <t>a Federal Reserve Bank of Chicago, 230 S. LaSalle Street, Chicago, IL 60604, United States
d NBER, United States</t>
  </si>
  <si>
    <t>© 2011 Elsevier B.V. All rights reserved.</t>
  </si>
  <si>
    <t>We thank Raj Aggarwal, Gordon Alexander, George Constantinides, Mariacristina De Nardi, Darrell Duffie, Bernard Dumas, Nicolae Garleanu, Jun ˆ Liu, Massimo Massa, Jun Pan, Monika Piazzesi, Mark Rubinstein, Bill Schwert (the Editor), Costis Skiadas, Tan Wang, Stanley Zin, an anonymous referee, and seminar participants at the March 2006 NBER Asset Pricing Meeting, Chicago, the 2006 Western Finance Association conference, the 2007 Econometric Society conference, the 2008 Chicago/London Conference on Financial Markets, and the Federal Reserve Bank of Chicago for helpful comments and suggestions. Olena Chyruk and Andrea Ajello provided excellent research assistance. All errors remain our sole responsibility. Previous versions of this paper circulated under the title ‘Can Standard Preferences Explain the Prices of Out-of-the-Money S&amp;P 500 Put Options. The views expressed herein are those of the authors and not necessarily those of the Federal Reserve Bank of Chicago or the Federal Reserve System</t>
  </si>
  <si>
    <t>10.2307/2527324</t>
  </si>
  <si>
    <t>International Economic Review
Vol. 37, No. 2 (May, 1996), pp. 283-298</t>
  </si>
  <si>
    <t>Judging Instrument Relevance in Instrumental Variables Estimation</t>
  </si>
  <si>
    <t>1) ALASTAIR R. HALL; 2) GLENN D. RUDEBUSCH; 3) DAVID W. WILCOX</t>
  </si>
  <si>
    <t>1 North Carolina State University, U.S.A.
2 Federal Reserve Bank of San Francisco, U.S.A.
3 Board of Governors of the Federal Reserve System, U.S.A</t>
  </si>
  <si>
    <t>2 Federal Reserve Bank of San Francisco, U.S.A.
3 Board of Governors of the Federal Reserve System, U.S.A</t>
  </si>
  <si>
    <t>N/A</t>
  </si>
  <si>
    <t>We are grateful to James Hamilton for very useful discussions about this work; for helpful comments, we thank Peter Burridge, Haluk Erlat, V. Kerry Smith, and Ken Wallis as well as seminar participants at North Carolina State University, the University of Pennsylvania, and Warwick University. The views expressed here are those of the authors and are not necessarily  shared by anyone else in the Federal Reserve System</t>
  </si>
  <si>
    <t>10.1016/j.jeconom.2010.01.014</t>
  </si>
  <si>
    <t>Journal of Econometrics
Volume 157, Issue 2, August 2010, Pages 306–316</t>
  </si>
  <si>
    <t>Bayesian semiparametric stochastic volatility modeling</t>
  </si>
  <si>
    <t>Mark J. Jensen a
John M. Maheu b</t>
  </si>
  <si>
    <t>a Federal Reserve Bank of Atlanta, United States
b University of Toronto, Canada and RCEA</t>
  </si>
  <si>
    <t>a Federal Reserve Bank of Atlanta, United States</t>
  </si>
  <si>
    <t>© 2010 Elsevier B.V. All rights reserved.</t>
  </si>
  <si>
    <t>We would like to thank the seminar participants at the 24th Canadian Econometric Study Group Conference held in Montreal, the 7th All-Georgia Conference held at the Federal Reserve Bank of Atlanta, the RCEA conference on Econometrics 2007 held in Rimini, Italy, the 15th Annual Symposium of the Society for Nonlinear Dynamics and Econometrics held at the Federal Reserve Bank of San Francisco, the 2009 Seminar on Bayesian Inference in Econometrics and Statistics held at Washington University in Saint Louis, the 7th Workshop on Bayesian Nonparametric held at Collegio Carlo Alberto in Moncalieri, Italy, the 2010 North American Winter Meetings of the Econometric Society in Atlanta, and the Department of Economics at New York University, Oregon State University, and the J.M. Huntsman School of Business at Utah State University. In addition, we express our appreciation for the comments and suggestions of the anonymous referees, an associate editor, the editor John Geweke, and Mark Fisher, Thanasis Stengos, and George Tauchen. We also thank Jacob Smith for helping with the computer programming required by the paper. Maheu is grateful to the SSHRC for financial support. The views expressed here are ours and not necessarily those of the Federal Reserve Bank of Atlanta or the Federal Reserve System.</t>
  </si>
  <si>
    <t>10.2307/1392558</t>
  </si>
  <si>
    <t>Journal of Business &amp; Economic Statistics; Alexandria 18.2 (Apr 2000): 211-222.</t>
  </si>
  <si>
    <t>Confidence sets for cointegrating coefficients based on stationarity tests</t>
  </si>
  <si>
    <t>Wright, Jonathan H.</t>
  </si>
  <si>
    <t>Board of Governors of the Federal Reserve System, Washington, DC</t>
  </si>
  <si>
    <t>© American Statistical Association</t>
  </si>
  <si>
    <t>10.2307/2098533</t>
  </si>
  <si>
    <t>The Journal of Industrial Economics
Vol. 38, No. 2 (Dec., 1989), pp. 235-238</t>
  </si>
  <si>
    <t>On the Distinction Between Structure and Conduct: Adjustment Costs, Concentration, and Price Behavior</t>
  </si>
  <si>
    <t xml:space="preserve"> PAULA R. WORTHINGTON</t>
  </si>
  <si>
    <t>Banking Studies Department, Federal Reserve Bank of New York, 33 Liberty Street, New York, NY 10045.</t>
  </si>
  <si>
    <t>The Journal of Industrial Economics © 1989 Wiley</t>
  </si>
  <si>
    <t>I would like to thank R. Glenn Hubbard, John Kambhu, Sarah Kendall, Mark Levonian, Bruce Meyer, and Sherrill Shaffer for comments on earlier drafts of this note. All errors are my own. The points of view in this paper do not necessarily reflect the views of the Federal Reserve Bank of New York or the Federal Reserve System</t>
  </si>
  <si>
    <t>10.2307/3594999</t>
  </si>
  <si>
    <t>The Journal of Financial and Quantitative Analysis
Vol. 37, No. 1 (Mar., 2002), pp. 157-176</t>
  </si>
  <si>
    <t>Put Option Values of Thrifts in the 1980s: Evidence from Thrift Stock Reactions to the FIRREA</t>
  </si>
  <si>
    <t xml:space="preserve"> Sangkyun Park</t>
  </si>
  <si>
    <t>This paper was written while the author was an economist at the Federal Reserve Bank of New York</t>
  </si>
  <si>
    <t>The views expressed are those of the author and do not reflect those of the Federal Reserve Bank of New York or the Office of Management and Budget.</t>
  </si>
  <si>
    <t xml:space="preserve"> COPYRIGHT 2002, SCHOOL OF BUSINESS ADMINISTRATION, UNIVERSITY OF WASHINGTON, SEATTLE, WA 98195</t>
  </si>
  <si>
    <t>10.2307/2109766</t>
  </si>
  <si>
    <t>REVIEW OF ECONOMICS AND STATISTICS, Volume 76, Number 4</t>
  </si>
  <si>
    <t>Alternative Computational Approaches to Inference in the Multinomial Probit Model</t>
  </si>
  <si>
    <t>10.2307/1240747</t>
  </si>
  <si>
    <t>American Journal of Agricultural Economics
Vol. 64, No. 5, Proceedings Issue (Dec., 1982), pp. 872-873</t>
  </si>
  <si>
    <t>Current Macroeconomic Policies and U.S. Agriculture: Discussion</t>
  </si>
  <si>
    <t>Marvin Duncan</t>
  </si>
  <si>
    <t>Assistant vice president and economist with the Federal Reserve Bank of Kansas City</t>
  </si>
  <si>
    <t xml:space="preserve"> Copyright 1982 American Agricultural Economics Association</t>
  </si>
  <si>
    <t>The views and opinions expressed herein are solely those of the author and do not necessarily represent those of the Federal Reserve Bank of Kansas City or of the Federal Reserve System.</t>
  </si>
  <si>
    <t>10.1093/rfs/hhm078</t>
  </si>
  <si>
    <t>Rev Financ Stud (2008) 21 (6): 2705-2742.</t>
  </si>
  <si>
    <t>Cash-in-the-Market Pricing and Optimal Resolution of Bank Failures</t>
  </si>
  <si>
    <t>1) Viral V. Acharya; 2) Tanju Yorulmazer</t>
  </si>
  <si>
    <t>1) London Business School and CEPR;
2) Federal Reserve Bank of New York</t>
  </si>
  <si>
    <t>2) Federal Reserve Bank of New York</t>
  </si>
  <si>
    <t>© The Author 2007. Published by Oxford University Press on behalf of the Society for Financial Studies. All rights reserved.</t>
  </si>
  <si>
    <t>All errors remain our own. The views expressed here are those of the authors and do not necessarily reflect those of the Federal Reserve Bank of New York or the Bank of England.</t>
  </si>
  <si>
    <t>10.1016/S0378-4266(97)00046-0</t>
  </si>
  <si>
    <t>Journal of Banking &amp; Finance
Volume 21, Issues 11–12, December 1997, Pages 1573–1624</t>
  </si>
  <si>
    <t>Payment transactions, instruments, and systems: A survey</t>
  </si>
  <si>
    <t>Diana Hancock a, David B Humphrey b</t>
  </si>
  <si>
    <t>a Federal Reserve System, Board of Governors, Mail Stop 188, Washington, DC 20551, USA
b Florida State University, Tallahassee, FL 32306-1042, USA</t>
  </si>
  <si>
    <t>a Federal Reserve System, Board of Governors, Mail Stop 188, Washington, DC 20551, USA</t>
  </si>
  <si>
    <t>© 1997 Elsevier Science B.V. All rights reserved.</t>
  </si>
  <si>
    <t>For their comments and suggestions we thank Allen Berger, James Bohn, Jerey Marquardt, and David VanHoose. Superb research assistance was provided by Kara Meythaler and Stephanie Russek. All opinions and errors contained here are solely the responsibility of the authors and do not indicate concurrence by the Federal Reserve Board, The Reserve Banks, or their staffs.</t>
  </si>
  <si>
    <t>10.1016/S0047-2727(00)00081-5</t>
  </si>
  <si>
    <t>Journal of Public Economics
Volume 80, Issue 2, May 2001, Pages 287–311</t>
  </si>
  <si>
    <t>Property tax limits, local fiscal behavior, and property values: evidence from Massachusetts under Proposition Full-size image 2 1/2</t>
  </si>
  <si>
    <t>Katharine L. Bradbury a, Christopher J. Mayer b, Karl E. Case c</t>
  </si>
  <si>
    <t>a Federal Reserve Bank of Boston, Boston, MA, USA
b Wharton School, University of Pennsylvania, 314 Lauder-Fischer Hall, 256 South 37th Street, Philadelphia, PA 19104-6330, USA
c Wellesley College and Federal Reserve Bank of Boston, Boston, MA, USA</t>
  </si>
  <si>
    <t>a Federal Reserve Bank of Boston, Boston, MA, USA</t>
  </si>
  <si>
    <t>© 2001 Elsevier Science B.V. All rights reserved.</t>
  </si>
  <si>
    <t>The authors wish to thank Margaret Enis, Jenny Liu, Catherine Jew, Alicia Sasser, Karen Therien, and Tom Wiseman for excellent research assistance, and Peter Fortune, Yolanda Kodrzycki, Robert Triest, John Yinger, several anonymous referees, and seminar participants at Harvard University, Ohio State University, University of British Columbia, the National Bureau of Economic Research Summer Institute Session on School Finance, and the 1997 AEA meetings for helpful comments. Any errors, of course, are our own.</t>
  </si>
  <si>
    <t>10.1016/j.jet.2009.08.002</t>
  </si>
  <si>
    <t>Journal of Economic Theory
Volume 145, Issue 3, May 2010, Pages 944–973</t>
  </si>
  <si>
    <t>Dollarization and financial integration</t>
  </si>
  <si>
    <t>Cristina Arellano a, b, c
Jonathan Heathcote a, d,</t>
  </si>
  <si>
    <t>a Research Department, Federal Reserve Bank of Minneapolis, 90 Hennepin Avenue, Minneapolis, MN 55480-0291, United States
b University of Minnesota, United States
c NBER, United States
d CEPR, London, United Kingdom</t>
  </si>
  <si>
    <t>© 2009 Elsevier Inc. All rights reserved.</t>
  </si>
  <si>
    <t>The views expressed herein are those of the authors and not necessarily those of the Federal Reserve Bank of Minneapolis or the Federal Reserve System.</t>
  </si>
  <si>
    <t>10.1007/BF00365421</t>
  </si>
  <si>
    <t>Journal of Financial Services Research
October 1990, Volume 4, Issue 3, pp 175–190</t>
  </si>
  <si>
    <t>A survey of exchange-traded basket instruments</t>
  </si>
  <si>
    <t>Paul H. Kupiec 1</t>
  </si>
  <si>
    <t>1.Division of Research and Statistics, Capital Markets SectionBoard of Governors of the Federal Reserve SystemWashington, D.C.USA</t>
  </si>
  <si>
    <t>© Kluwer Academic Publishers 1990</t>
  </si>
  <si>
    <t>The analysis and conclusions of this paper are those of the author and do not indicate concurrence by other members of the research staff, by the Board of Governors, or by the Federal Reserve Banks</t>
  </si>
  <si>
    <t>10.1017/S1365100510001021</t>
  </si>
  <si>
    <t>Macroeconomic Dynamics; Cambridge 17.1 (Jan 2013): 29-53.</t>
  </si>
  <si>
    <t>SHOULD THE CENTRAL BANK BE CONCERNED ABOUT HOUSING PRICES?</t>
  </si>
  <si>
    <t>1) KARSTEN JESKE; 2) ZHENG LIU</t>
  </si>
  <si>
    <t>1) Mellon Capital Management;
2) Federal Reserve Bank of San Francisco</t>
  </si>
  <si>
    <t>2) Federal Reserve Bank of San Francisco</t>
  </si>
  <si>
    <t xml:space="preserve">© 2012 Cambridge University Press </t>
  </si>
  <si>
    <t>The views expressed herein are those of the authors and do not necessarily reflect the views of the Federal Reserve Bank of San Francisco or the Federal Reserve System</t>
  </si>
  <si>
    <t>10.1016/j.jmoneco.2005.03.013</t>
  </si>
  <si>
    <t>Journal of Monetary Economics
Volume 53, Issue 6, September 2006, Pages 1177–1195</t>
  </si>
  <si>
    <t>Interest rate corridors and reserves</t>
  </si>
  <si>
    <t>William Whitesell</t>
  </si>
  <si>
    <t>Board of Governors of the Federal Reserve System, Washington, DC 20551, USA</t>
  </si>
  <si>
    <t>Published by Elsevier B.V.</t>
  </si>
  <si>
    <t>The views expressed are those of the author and not necessarily those of the Board of Governors of the Federal Reserve System or others of its staff.</t>
  </si>
  <si>
    <t>10.1108/S2212-1609(2011)0000003014</t>
  </si>
  <si>
    <t xml:space="preserve"> 
Pricing Behavior and Non-Price Characteristics in the Airline Industry Chapter 12 Where does Airport Noise Fall? Evidence from Atlanta</t>
  </si>
  <si>
    <t>10.1111/grow.12067</t>
  </si>
  <si>
    <t>Growth and Change &gt; Vol 45 Issue 4</t>
  </si>
  <si>
    <t>Skills across the Urban–Rural Hierarchy</t>
  </si>
  <si>
    <t>JAISON R. ABEL, TODD M. GABE, AND KEVIN STOLARICK</t>
  </si>
  <si>
    <t>Jaison R. Abel is a Senior Economist in the Research and Statistics Group, Federal Reserve Bank of NewYork, Buffalo, NY, USA. His e-mail address is jaison.abel@ny.frb.org. Todd M. Gabe is a Professor in theSchool of Economics, University of Maine, Orono, ME, USA. His e-mail address is: todd.gabe@umit.maine.edu. Kevin Stolarick is the Research Director of the Martin Prosperity Institute, University ofToronto, Toronto, Canada</t>
  </si>
  <si>
    <t>Jaison R. Abel is a Senior Economist in the Research and Statistics Group, Federal Reserve Bank of NewYork, Buffalo, NY, USA.</t>
  </si>
  <si>
    <t>© 2014 Wiley Periodicals, Inc</t>
  </si>
  <si>
    <t>The views and opinions expressed here are solely those of the authors and do not necessarily reflect those of the Federal Reserve Bank of New York, the Federal Reserve System, the University of Maine, or the University of Toronto</t>
  </si>
  <si>
    <t>10.1257/aer.104.11.3529</t>
  </si>
  <si>
    <t>The American Economic Review
Vol. 104, No. 11 (NOVEMBER 2014), pp. 3529-3564</t>
  </si>
  <si>
    <t>Mismatch Unemployment</t>
  </si>
  <si>
    <t>Aysegül Sahin, Joseph Song, Giorgio Topa, and Giovanni L. Violante</t>
  </si>
  <si>
    <t xml:space="preserve">Sahin: Federal Reserve Bank of New York, 33 Liberty Street, New York, NY 10045 (e-mail: ay segui. sahin@ ny.frb.org); Song: Columbia University, 1022 International Affairs Building, Mail Code 3008, 420 West 118th Street, New York, NY 10027 (e-mail: joseph.k.song@gmail.com); Topa: Federal Reserve Bank of New York and IZA, 33 Liberty Street, New York, NY 10045 (e-mail: giorgio.topa@ny.frb.org); Violante: New York University, 19 W. Fourth Street, 6th Fl., New York, NY 10012, CEPR, and NBER (e-mail: gianluca.violante@nyu.edu). </t>
  </si>
  <si>
    <t>Sahin: Federal Reserve Bank of New York, 33 Liberty Street, New York, NY 10045
Topa: Federal Reserve Bank of New York and IZA, 33 Liberty Street, New York, NY 10045</t>
  </si>
  <si>
    <t>The opinions expressed herein are those of the authors and not necessarily those of the Federal Reserve Bank of New York or the Federal Reserve System. The authors declare that they have no relevant or material financial interests that relate to the research described in this paper.</t>
  </si>
  <si>
    <t>10.1111/j.1435-5957.2007.00107.x</t>
  </si>
  <si>
    <t>Papers in Regional Science &gt; Vol 86 Issue 1</t>
  </si>
  <si>
    <t>Industry localisation and earnings inequality: Evidence from U.S. manufacturing</t>
  </si>
  <si>
    <t>Christopher H. Wheeler</t>
  </si>
  <si>
    <t>Research Division, Federal Reserve Bank of St. Louis, P.O. Box 442, St. Louis, MO 63166, USA</t>
  </si>
  <si>
    <t>The views expressed herein are those of the author and do not represent the official positions of the Federal Reserve Bank of St. Louis, or the Federal Reserve System</t>
  </si>
  <si>
    <t>© 2007 the author(s). Journal compilation © 2007 RSAI. Published by Blackwell Publishing</t>
  </si>
  <si>
    <t>10.1353/mcb.2006.0072</t>
  </si>
  <si>
    <t>Journal of Money, Credit, and Banking Volume 38, Number 5</t>
  </si>
  <si>
    <t>Stock Market Reaction to Financial Statement Certification by Bank Holding Company CEOs</t>
  </si>
  <si>
    <t>Beverly Hirtle</t>
  </si>
  <si>
    <t>Vice President in the Banking Studies Function, Research and Statistics Group at the Federal Reserve Bank of New York</t>
  </si>
  <si>
    <t>Copyright 2006 by The Ohio State University</t>
  </si>
  <si>
    <t>The views expressed in this paper are those of the author and do not necessarily reflect the position of the Federal Reserve Bank of New York or the Federal Reserve System.</t>
  </si>
  <si>
    <t>10.1016/j.jpolmod.2010.06.005</t>
  </si>
  <si>
    <t>Journal of Policy Modeling
Volume 32, Issue 6, November–December 2010, Pages 733–757</t>
  </si>
  <si>
    <t>Can alternative Taylor-rule specifications describe Federal Reserve policy decisions?</t>
  </si>
  <si>
    <t>Adriana Z. Fernandez a, Evan F. Koenig b, Alex Nikolsko-Rzhevskyy c</t>
  </si>
  <si>
    <t>a Federal Reserve Bank of Dallas, 1801 Allen Parkway, Houston, TX 77019, United States
b Federal Reserve Bank of Dallas, 2200 N. Pearl Street, Dallas, TX 75201, United States
c Department of Economics, University of Memphis, 3675 Central Ave, Memphis, TN 38152-0001, United States</t>
  </si>
  <si>
    <t>a Federal Reserve Bank of Dallas, 1801 Allen Parkway, Houston, TX 77019, United States
b Federal Reserve Bank of Dallas, 2200 N. Pearl Street, Dallas, TX 75201, United States</t>
  </si>
  <si>
    <t>Published by Elsevier Inc.</t>
  </si>
  <si>
    <t>10.1016/0378-4266(82)90018-8</t>
  </si>
  <si>
    <t>Journal of Banking &amp; Finance
Volume 6, Issue 1, March 1982, Pages 33–35</t>
  </si>
  <si>
    <t>Comments ‘Innovations in monetary policy: Challenge and response’ by Jürg Niehans</t>
  </si>
  <si>
    <t>Henry Wallich</t>
  </si>
  <si>
    <t xml:space="preserve">© 1982 North-Holland </t>
  </si>
  <si>
    <t>10.1098/rsta.2013.0397</t>
  </si>
  <si>
    <t>Philosophical transactions of the Royal Society of London. Series A: Mathematical, physical, and engineering sciences Vol: 372, Issue: 2028</t>
  </si>
  <si>
    <t>Partial differential equation models in macroeconomics</t>
  </si>
  <si>
    <t>Yves Achdou 1, Francisco J. Buera 2, Jean-Michel Lasry 3, Pierre-Louis Lions 4 and Benjamin Moll 5</t>
  </si>
  <si>
    <t>1 Université Paris Diderot, Sorbonne Paris Cité, Laboratoire Jacques-Louis Lions, Paris, France
2 Federal Reserve Bank of Chicago, Chicago, IL 60604, USA
3 Department of Mathematics, University Dauphine, 75017 Paris, France
4 Collège de France, 75005 Paris France
5 Department of Economics, Princeton University, Princeton, NJ 08544, USA</t>
  </si>
  <si>
    <t>2 Federal Reserve Bank of Chicago, Chicago, IL 60604, USA</t>
  </si>
  <si>
    <t>© 2014 The Author(s) Published by the Royal Society. All rights reserved.</t>
  </si>
  <si>
    <t>Y.A. was partially supported by ANR project nos. ANR-12-MONU-0013 and ANR-12-BS01-0008-01.</t>
  </si>
  <si>
    <t>10.2307/1057019</t>
  </si>
  <si>
    <t>Southern Economic Journal (pre-1986); Stillwater 46.1 (Jul 1979): 274</t>
  </si>
  <si>
    <t>Communications Multiple Relative Maxima in Optimal Macroeconomic Policy: An Illustration: I. Introduction</t>
  </si>
  <si>
    <t>1) A.L. Norman; 2) M.R. Norman; 3) C.J. Parish</t>
  </si>
  <si>
    <t>1) Board of Governors of the Federal Reserve System;
2) Econometrics International;
3) Federal Reserve Bank of New York</t>
  </si>
  <si>
    <t>1) Board of Governors of the Federal Reserve System;
3) Federal Reserve Bank of New York</t>
  </si>
  <si>
    <t>Views expressed by the authors are not necessarily those of the Federal Reserve System or the NSF. This research was supported in part by NSF SOC 72-05254</t>
  </si>
  <si>
    <t>10.1016/j.jedc.2014.09.027</t>
  </si>
  <si>
    <t>Journal of Economic Dynamics and Control
Volume 52, March 2015, Pages A1–A10</t>
  </si>
  <si>
    <t>Monetary policy and the term premium</t>
  </si>
  <si>
    <t xml:space="preserve">Timothy S. Fuerst a,b </t>
  </si>
  <si>
    <t>a Department of Economics, University of Notre Dame, Notre Dame, IN 46556, USA
b Federal Reserve Bank of Cleveland, P.O. Box 6387, Cleveland, OH, 44101</t>
  </si>
  <si>
    <t>Copyright © 2014 Elsevier B.V. All rights reserved.</t>
  </si>
  <si>
    <t>This paper was prepared for my plenary talk at the Midwest Macro-conference held at the University of Missouri, May 31, 2014. The views expressed are those of the author, and not necessarily those of the Federal Reserve Bank of Cleveland, or of the Board of Governors of the Federal Reserve System or its staff. I thank Chuck Carlstrom, Joe Haubrich, Matthias Paustian, and Mike Pries, for helpful comments and suggestions.</t>
  </si>
  <si>
    <t>10.1016/j.jempfin.2009.07.003</t>
  </si>
  <si>
    <t>Journal of Empirical Finance
Volume 16, Issue 5, December 2009, Pages 793–803</t>
  </si>
  <si>
    <t>Jackknifing stock return predictions</t>
  </si>
  <si>
    <t>Benjamin Chiquoine a, Erik Hjalmarsson b</t>
  </si>
  <si>
    <t>a Investment Fund for Foundations, 97 Mount Auburn Street, Cambridge MA 02138, USA
b Division of International Finance, Federal Reserve Board, Mail Stop 20, Washington, DC 20551, USA</t>
  </si>
  <si>
    <t>b Division of International Finance, Federal Reserve Board, Mail Stop 20, Washington, DC 20551, USA</t>
  </si>
  <si>
    <t>We are grateful for comments from an anonymous referee, as well as from Daniel Beltran, Lennart Hjalmarsson, Randi Hjalmarsson, and Mike McCracken. The views in this paper are solely the responsibility of the authors and should not be interpreted as reflecting the views of the Board of Governors of the Federal Reserve System or of any other person associated with the Federal Reserve System.</t>
  </si>
  <si>
    <t>10.1016/j.jpubeco.2013.08.005</t>
  </si>
  <si>
    <t>Journal of Public Economics
Volume 110, February 2014, Pages 124–146</t>
  </si>
  <si>
    <t>Incentives and responses under No Child Left Behind: Credible threats and the role of competition</t>
  </si>
  <si>
    <t>Rajashri Chakrabarti</t>
  </si>
  <si>
    <t>Federal Reserve Bank of New York, 33 Liberty Street, New York, NY 10045, United States</t>
  </si>
  <si>
    <t>Copyright © 2013 Elsevier B.V. Published by Elsevier B.V. All rights reserved.</t>
  </si>
  <si>
    <t>I thank Damon Clark, Caroline Hoxby, Randy Reback, Jonah Rockoff, Wilbert van der Klaauw, Matt Wiswall, Basit Zafar, and seminar participants at Columbia University, FRBNY/NYU Education Seminar Series, NBER Economics of Education Meeting, University of Houston, American Economic Association Conference and Association for Education Finance and Policy conference for helpful discussions and the Wisconsin Department of Public Instruction for data used in this analysis. Sophia Gilbukh and Noah Schwartz provided excellent research assistance. The views expressed in this paper are those of the author and do not necessarily reflect the position of the Federal Reserve Bank of New York or the Federal Reserve System. All errors are my own.</t>
  </si>
  <si>
    <t>10.1016/j.jimonfin.2009.06.004</t>
  </si>
  <si>
    <t>Journal of International Money and Finance
Volume 28, Issue 7, November 2009, Pages 1083–1085</t>
  </si>
  <si>
    <t>Introduction to conference volume on money and monetary policy</t>
  </si>
  <si>
    <t>Gerald P. Dwyer</t>
  </si>
  <si>
    <t>Research Department, Federal Reserve Bank of Atlanta, 1000 Peachtree St., N.E. Atlanta, GA 30039, USA
Universidad Carlos III de Madrid Departamento de Economía de la Empresa, Calle Madrid, 126, 28903 Getafe, Madrid, Spain</t>
  </si>
  <si>
    <t>Copyright © 2009 Elsevier Ltd. All rights reserved.</t>
  </si>
  <si>
    <t>The views expressed here are the author's and not necessarily those of the Federal Reserve Bank of Atlanta or the Federal Reserve System. Any errors are the author's responsibility.</t>
  </si>
  <si>
    <t>10.1177/0002716207303579</t>
  </si>
  <si>
    <t>The ANNALS of the American Academy of Political and Social Science Vol 613, Issue 1</t>
  </si>
  <si>
    <t>Small Firm Credit Market Discrimination, Small Business Administration Guaranteed Lending, and Local Market Economic Performanc</t>
  </si>
  <si>
    <t>1) Ben R. Craig, James B. Thomson; 2) William E. Jackson</t>
  </si>
  <si>
    <t>1) Federal Reserve Bank of Cleveland;
2) University of Alabama</t>
  </si>
  <si>
    <t>1) Federal Reserve Bank of Cleveland;</t>
  </si>
  <si>
    <t>The views expressed are those of the authors and not those of the Federal Reserve Banks of Atlanta or Cleveland or the Board of Governors of the Federal Reserve System. We thank Timothy Bates and seminar participants at the 2006 University of North Carolina at Chapel Hill Conference on Minority Entrepreneurship for providing helpful comments on this manuscript. We also thank the Small Business Administration (SBA) for providing the SBA loan-guarantee data and Pat Higgins for providing outstanding research support. Additionally, William E. Jackson III thanks the E. M. Kauffman Foundation for providing financial support for this research project.</t>
  </si>
  <si>
    <t>10.1002/mar.4220120809</t>
  </si>
  <si>
    <t>Psychology &amp; Marketing &gt; Vol 12 Issue 8</t>
  </si>
  <si>
    <t>Efficiency of service delivery systems in large commercial banks</t>
  </si>
  <si>
    <t>William C. Hunter</t>
  </si>
  <si>
    <t>Federal Reserve Bank of Chicago, 230 South La Salle St., Chicago, IL 60604-1413</t>
  </si>
  <si>
    <t>© 1995 John Wiley &amp; Sons, Inc</t>
  </si>
  <si>
    <t>The views expressed in this article are those of the author and not necessarily those of the Federal Reserve Bank of Chicago or the Board of Governors of the Federal Reserve System</t>
  </si>
  <si>
    <t>10.1016/j.red.2010.03.001</t>
  </si>
  <si>
    <t>Review of Economic Dynamics
Volume 13, Issue 4, October 2010, Pages 919–933</t>
  </si>
  <si>
    <t>Quantitative properties of sovereign default models: Solution methods matter</t>
  </si>
  <si>
    <t>Juan Carlos Hatchondo a, Leonardo Martinez b,a, Horacio Sapriza c,d</t>
  </si>
  <si>
    <t>a Federal Reserve Bank of Richmond, United States
b IMF, United States
c Federal Reserve Board, United States
d Rutgers University, United State</t>
  </si>
  <si>
    <t>a Federal Reserve Bank of Richmond, United States
c Federal Reserve Board, United States</t>
  </si>
  <si>
    <t>Copyright © 2010 Elsevier Inc. All rights reserved.</t>
  </si>
  <si>
    <t>For comments and suggestions, we thank the editor, Narayana Kocherlakota, two anonymous referees, Huberto Ennis, Per Krusell, Enrique Mendoza, and our colleagues at the Federal Reserve Bank of Richmond. We thank Cristina Arellano, Mark Aguiar and Gita Gopinath for making available the codes used for Arellano (2008) and Aguiar and Gopinath (2006). We also thank Brian Gaines and Elaine Mandaleris-Preddy for editorial support. Remaining mistakes are our own. The views expressed herein are those of the authors and should not be attributed to the IMF, its Executive Board, or its management, the Federal Reserve Bank of Richmond, or the Board of Governors of the Federal Reserve System.</t>
  </si>
  <si>
    <t>10.1162/qjec.2008.123.1.407</t>
  </si>
  <si>
    <t>The Quarterly Journal of Economics
Vol. 123, No. 1 (Feb., 2008), pp. 407-423</t>
  </si>
  <si>
    <t>The Impact of Legalized Abortion on Crime: Comment</t>
  </si>
  <si>
    <t>1) Christopher L. Foote and Christopher F. Goetz</t>
  </si>
  <si>
    <t>1)  Federal Reserve Bank of Boston &amp; University of Maryland</t>
  </si>
  <si>
    <t>© 2008 by the President and Fellows of Harvard College and the Massachusetts Institute of Technology</t>
  </si>
  <si>
    <t xml:space="preserve"> The views expressed in this paper are those of the authors alone and not necessarily those of the Federal Reserve System in general or of the Federal Reserve Bank of Boston in particular. </t>
  </si>
  <si>
    <t>10.1023/A:1007999728125</t>
  </si>
  <si>
    <t>Journal of Financial Services Research
February 1997, Volume 11, Issue 1–2, pp 215–217</t>
  </si>
  <si>
    <t>Discrimination in Financial Services: How Should We Proceed?</t>
  </si>
  <si>
    <t>Robert Townsend 1</t>
  </si>
  <si>
    <t>1.Federal Reserve Bank of ChicagoUniversity of ChicagoUSA</t>
  </si>
  <si>
    <t>© Kluwer Academic Publishers 1997</t>
  </si>
  <si>
    <t>10.1016/j.jinteco.2012.06.002</t>
  </si>
  <si>
    <t>Journal of International Economics
Volume 89, Issue 2, March 2013, Pages 453–470</t>
  </si>
  <si>
    <t>Financial crises and macro-prudential policies</t>
  </si>
  <si>
    <t>Gianluca Benigno a, Huigang Chen b, Christopher Otrok c,d, Alessandro Rebucci e, Eric R. Young f</t>
  </si>
  <si>
    <t>a London School of Economics, United Kingdom
b MarketShare Partners, United States
c University of Missouri, United States
d Federal Reserve Bank of St Louis, United States
e Inter-American Development Bank, United States
f University of Virginia, United States</t>
  </si>
  <si>
    <t>c University of Missouri, United States
d Federal Reserve Bank of St Louis, United States</t>
  </si>
  <si>
    <t>© 2012 Elsevier B.V. All rights reserved.</t>
  </si>
  <si>
    <t>This paper was prepared for the conference “What Future for Financial Globalization?”, ECB, September 2010, with the title “Inefficient borrowing in production economies”. We thank the editor (Luca Dedola) and two anonymous referees for useful comments. We also thank seminar and conference participants at several universities and institutions and in particular our discussants Giancarlo Corsetti, Pelin Ilbas, Luci Ellis, Alberto Martin, Enrique Mendoza, Anton Korinek, Robert Kollmann and Paul Pichler. We are grateful to Luca Fornaro for excellent research assistance. The views expressed in this paper are exclusively those of the authors and not those of the Inter-American Development Bank, Federal Reserve Bank of St Louis or MarketShare Partners</t>
  </si>
  <si>
    <t>10.1086/680625</t>
  </si>
  <si>
    <t>NBER Macroecnomics Annual Volume 29, Number 1</t>
  </si>
  <si>
    <t>Whither News Shocks?</t>
  </si>
  <si>
    <t>1) Robert B. Barsky; 2) Susanto Basu; 3) Keyoung Lee</t>
  </si>
  <si>
    <t>1) Federal Reserve Bank of Chicago and NBER;
2) Boston College and NBER;
3) Federal Reserve Bank of Chicago</t>
  </si>
  <si>
    <t>© 2015 by the National Bureau of Economic Research. All rights reserved.</t>
  </si>
  <si>
    <t>The paper does not reflect the views of the Federal Reserve Bank of Chicago or the Federal Reserve System.</t>
  </si>
  <si>
    <t>10.1016/j.finmar.2014.08.001</t>
  </si>
  <si>
    <t>Journal of Financial Markets
Volume 21, November 2014, Pages 153–180</t>
  </si>
  <si>
    <t>Commodity index trading and hedging costs</t>
  </si>
  <si>
    <t>Celso Brunetti a, David Reiffen b</t>
  </si>
  <si>
    <t>a Division of Research and Statistics, Federal Reserve Board. C St. and 21st St., NW, WA, DC 20551, USA
b U.S. Commodity Futures Trading Commission, 1155 21st St., NW, WA, DC 20581, USA</t>
  </si>
  <si>
    <t>The research presented in this paper was co-authored by David Reiffen, a full-time CFTC economist, and Celso Brunetti, who formerly worked part-time as an economist in the Office of the Chief Economist, and who is now an full-time employee of the Federal Reserve. This paper was written in their official capacities with the CFTC. The Office of the Chief Economist and CFTC economists produce original research on a broad range of topics relevant to the CFTC׳s mandate to regulate commodity future markets, commodity options markets, and the expanded mandate to regulate the swaps markets pursuant to the Dodd-Frank Wall Street Reform and Consumer Protection Act. These papers are often presented at conferences and many of these papers are later published by peer-review and other scholarly outlets. The analyses and conclusions expressed in this paper are those of the authors and do not reflect the views of other members of the Office of Chief Economist, other Commission staff, or the Commission itself. Similarly, the views in this paper should not be interpreted as reflecting the views of the Board of Governors of the Federal Reserve System or of any other person associated with the Federal Reserve System. All errors and omissions, if any, are the authors׳ sole responsibility.</t>
  </si>
  <si>
    <t>10.2307/1056290</t>
  </si>
  <si>
    <t>Southern Economic Journal (pre-1986); Stillwater 40.1 (Jul 1973): 26.</t>
  </si>
  <si>
    <t>EXPENDITURE SWITCHING VS. ALTERING ABSORPTION: AN EMPIRICAL APPROACH</t>
  </si>
  <si>
    <t>1) Robert Gillespie; 2) Phillip J. Rushing</t>
  </si>
  <si>
    <t>1) University of Illinois;
2) Federal Reserve Bank of Boston</t>
  </si>
  <si>
    <t>2) Federal Reserve Bank of Boston</t>
  </si>
  <si>
    <t>10.2307/2648110</t>
  </si>
  <si>
    <t>Demography (pre-2011); Silver Spring 36.2 (May 1999): 219-32.</t>
  </si>
  <si>
    <t>Time? Money? Both? The allocation of resources to older parents</t>
  </si>
  <si>
    <t>1) Kenneth A. Couch; 2) Mary C. Daly</t>
  </si>
  <si>
    <t>1) Department of Economics, University of Connecticut;
2) Federal Reserve Bank of San Francisco</t>
  </si>
  <si>
    <t>Copyright Population Association of America May 1999</t>
  </si>
  <si>
    <t xml:space="preserve">This research was supported in part by NIA Postdoctoral Fellowships received by Kenneth Couch (Grant No. T32 AG00238) and Mary Daly (Grant No. F32 AG05642). </t>
  </si>
  <si>
    <t>10.1016/S0304-405X(97)00007-X</t>
  </si>
  <si>
    <t>Journal of Financial Economics
Volume 44, Issue 3, June 1997, Pages 309–348</t>
  </si>
  <si>
    <t>On biases in tests of the expectations hypothesis of the term structure of interest rates</t>
  </si>
  <si>
    <t>Geert Bekaert a,d,e; 2) Robert J. Hodrick b,d,e; 3) David A. Marshall c,d,e</t>
  </si>
  <si>
    <t>a Graduate School of Business, Stanford University, Stanford, CA 94305, USA
d National Bureau of Economic Research, Cambridge, MA 02137, USA
b Columbia University, New York, NY 10027, USA
e National Bureau of Economic Research, Cambridge, MA 02137, USA
c Federal Reserve Bank of Chicago, Chicago, IL 60604, USA</t>
  </si>
  <si>
    <t xml:space="preserve">© 1997 Elsevier Science S.A. All rights reserved </t>
  </si>
  <si>
    <t xml:space="preserve">We are grateful for the comments of John Campbell (the referee), whose advice substantially improved the paper, as well as Tim Bollerslev, Andrea Buraschi, Bill Schwert (the editor), and seminar participants at Carnegie-Mellon University, Dartmouth College, INSEAD, Georgetown University, New York University, Northwestern University, Ohio State University, Washington University, the University of Amsterdam, the University of California at Santa Cruz, the University of Chicago, the University of Southern California, the 1995 NBER Summer Institute, and the 1996 European Finance Association Meetings in Oslo. We thank Rob Bliss for providing us with his data on bond yields. Geert Bekaert acknowledges financial support from the National Science Foundation and the Financial Research Initiative at Stanford University. We also thank Linda Bethel and Ann Babb for their help with typing the manuscript. </t>
  </si>
  <si>
    <t>10.1016/j.jeconom.2014.12.009</t>
  </si>
  <si>
    <t>Journal of Econometrics
Volume 187, Issue 1, July 2015, Pages 131–153</t>
  </si>
  <si>
    <t>Simulated maximum likelihood estimation for discrete choices using transformed simulated frequencies</t>
  </si>
  <si>
    <t>Donghoon Lee a, Kyungchul Song b</t>
  </si>
  <si>
    <t>a Federal Reserve Bank of New York, 33 Liberty Street, New York, NY, 10045, United States
b Vancouver School of Economics, University of British Columbia, 997 - 1873 East Mall, Vancouver, BC, V6T 1Z1, Canada</t>
  </si>
  <si>
    <t>a Federal Reserve Bank of New York, 33 Liberty Street, New York, NY, 10045, United States</t>
  </si>
  <si>
    <t>Copyright © 2015 Elsevier B.V. Published by Elsevier B.V. All rights reserved.</t>
  </si>
  <si>
    <t>The views expressed in this paper are those of the authors and do not necessarily reflect the views of the Federal Reserve Bank of New York or the Federal Reserve System. All errors are ours.</t>
  </si>
  <si>
    <t>10.1016/0304-3932(92)90044-3</t>
  </si>
  <si>
    <t>Journal of Monetary Economics
Volume 30, Issue 1, October 1992, Pages 57–72</t>
  </si>
  <si>
    <t>Welfare-improving credit controls</t>
  </si>
  <si>
    <t>Stacey L. Schreft</t>
  </si>
  <si>
    <t>Federal Reserve Bank of Richmond, Richmond, VA 23261, USA</t>
  </si>
  <si>
    <t>© 1992-Elsevier Science Publishers B.V. All rights reserved</t>
  </si>
  <si>
    <t xml:space="preserve">The views expressed in this paper are solely those of the author and do not necessarily reflect the views of the Federal Reserve Bank of Richmond or the Federal Reserve System. </t>
  </si>
  <si>
    <t>10.1016/j.econlet.2006.07.004</t>
  </si>
  <si>
    <t>Economics Letters
Volume 94, Issue 1, January 2007, Pages 38–42</t>
  </si>
  <si>
    <t>A note on measuring internal migration in the United States</t>
  </si>
  <si>
    <t>Jonathan F. Pingle</t>
  </si>
  <si>
    <t>Board of Governors of the Federal Reserve System, Washington, D.C. 20051, United States</t>
  </si>
  <si>
    <t>© 2006 Published by Elsevier B.V.</t>
  </si>
  <si>
    <t>The views expressed here are solely those of the author and do not reflect the views of the Federal Reserve System or its employees</t>
  </si>
  <si>
    <t>10.1016/0304-4076(83)90110-0</t>
  </si>
  <si>
    <t>Journal of Econometrics
Volume 22, Issue 3, August 1983, Pages 365–390</t>
  </si>
  <si>
    <t>Ridge regression estimation of the Rotterdam model</t>
  </si>
  <si>
    <t>1) P.A.V.B. Swamy; 2) J.S. Mehta</t>
  </si>
  <si>
    <t>1) Federal Reserve System, Washington, DC 20551, USA;
2) Temple University, Philadelphia, PA 19122, USA</t>
  </si>
  <si>
    <t>1) Federal Reserve System, Washington, DC 20551, USA;</t>
  </si>
  <si>
    <t xml:space="preserve">© 1983, Elsevier Science Publishers B.V. (North-Holland) </t>
  </si>
  <si>
    <t xml:space="preserve">The views expressed herein are solely those of the authors and do not necessarily represent the views of the Federal Reserve System or Temple University. Professor Arnold Zellner made several comments that helped us improve the presentation. </t>
  </si>
  <si>
    <t>10.2307/2673908</t>
  </si>
  <si>
    <t>Journal of Money, Credit and Banking
Vol. 33, No. 2, Part 2: Global Monetary Integration (May, 2001), pp. 404-433</t>
  </si>
  <si>
    <t>Has Monetary Policy Been So Bad That It Is Better to Get Rid of It? The Case of Mexico</t>
  </si>
  <si>
    <t>1)  MARCO DEL NEGRO; 2) FRANCESC OBIOLS-HOMS</t>
  </si>
  <si>
    <t>1) Visiting scholar, Federal Reserve Bank of Atlanta &amp; Centro de Investigacio'n Economica, Instituto Tecnologico Autonomo de Me'xico;
2) Centro de Investigacio'n Economica, Instituto Tecnologico Autonomo de Me'xico</t>
  </si>
  <si>
    <t>1) Visiting scholar, Federal Reserve Bank of Atlanta &amp; Centro de Investigacio'n Economica, Instituto Tecnologico Autonomo de Me'xico;</t>
  </si>
  <si>
    <t>10.1017/S0022050714000667</t>
  </si>
  <si>
    <t>Couldn't Locate</t>
  </si>
  <si>
    <t>Number of Federal Employee Authors:</t>
  </si>
  <si>
    <t>Number of total works with works of govt disclaimers:</t>
  </si>
  <si>
    <t>Number of National Lab Authors:</t>
  </si>
  <si>
    <t>Number of works with works of govt disclaimers from national labs:</t>
  </si>
  <si>
    <t>Number of Contractor (Non Natl Lab) Authors:</t>
  </si>
  <si>
    <t>Number of False Positives that have had searches rerun:</t>
  </si>
  <si>
    <t>Number of False Positives that have not had searches rerun:</t>
  </si>
  <si>
    <t>Number of works with unclear authorship:</t>
  </si>
  <si>
    <t>Number of works that could not be located:</t>
  </si>
  <si>
    <t>Number of works that UNC does not provide access to:</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</si>
</sst>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Font="1" applyAlignment="1">
      <alignment wrapText="1"/>
    </xf>
    <xf numFmtId="0" fontId="0" fillId="0" borderId="0" xfId="0" applyAlignment="1">
      <alignment wrapText="1"/>
    </xf>
    <xf numFmtId="0" fontId="0" fillId="2" borderId="0" xfId="0" applyFill="1" applyAlignment="1">
      <alignment wrapText="1"/>
    </xf>
    <xf numFmtId="17" fontId="0" fillId="0" borderId="0" xfId="0" applyNumberFormat="1" applyAlignment="1">
      <alignment wrapText="1"/>
    </xf>
    <xf numFmtId="17" fontId="0" fillId="2" borderId="0" xfId="0" applyNumberFormat="1" applyFill="1" applyAlignment="1">
      <alignmen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F50" zoomScale="110" workbookViewId="0">
      <selection activeCell="G52" sqref="G52:J60"/>
    </sheetView>
  </sheetViews>
  <sheetFormatPr baseColWidth="10" defaultRowHeight="16" x14ac:dyDescent="0.2"/>
  <cols>
    <col min="1" max="1" width="46.5" style="2" customWidth="1"/>
    <col min="2" max="2" width="10.83203125" style="2"/>
    <col min="3" max="3" width="75" style="2" customWidth="1"/>
    <col min="4" max="4" width="95.6640625" style="2" customWidth="1"/>
    <col min="5" max="5" width="103.1640625" style="2" customWidth="1"/>
    <col min="6" max="6" width="43" style="2" customWidth="1"/>
    <col min="7" max="7" width="46.1640625" style="2" customWidth="1"/>
    <col min="8" max="8" width="44.83203125" style="2" customWidth="1"/>
    <col min="9" max="9" width="106.33203125" style="2" customWidth="1"/>
    <col min="10" max="10" width="10.83203125" style="2"/>
    <col min="11" max="11" width="111.33203125" style="2" customWidth="1"/>
    <col min="12" max="16384" width="10.83203125" style="2"/>
  </cols>
  <sheetData>
    <row r="1" spans="1:12" s="1" customFormat="1" ht="48" x14ac:dyDescent="0.2">
      <c r="A1" s="1" t="s">
        <v>0</v>
      </c>
      <c r="B1" s="1" t="s">
        <v>1</v>
      </c>
      <c r="C1" s="1" t="s">
        <v>2</v>
      </c>
      <c r="D1" s="1" t="s">
        <v>3</v>
      </c>
      <c r="E1" s="1" t="s">
        <v>4</v>
      </c>
      <c r="F1" s="1" t="s">
        <v>5</v>
      </c>
      <c r="G1" s="1" t="s">
        <v>6</v>
      </c>
      <c r="H1" s="1" t="s">
        <v>7</v>
      </c>
      <c r="I1" s="1" t="s">
        <v>8</v>
      </c>
      <c r="J1" s="1" t="s">
        <v>9</v>
      </c>
      <c r="K1" s="1" t="s">
        <v>10</v>
      </c>
      <c r="L1" s="1" t="s">
        <v>11</v>
      </c>
    </row>
    <row r="2" spans="1:12" s="3" customFormat="1" ht="32" x14ac:dyDescent="0.2">
      <c r="A2" s="3" t="s">
        <v>13</v>
      </c>
      <c r="B2" s="3">
        <v>1994</v>
      </c>
      <c r="C2" s="3" t="s">
        <v>14</v>
      </c>
      <c r="D2" s="3" t="s">
        <v>15</v>
      </c>
      <c r="G2" s="3" t="s">
        <v>12</v>
      </c>
      <c r="H2" s="3" t="s">
        <v>16</v>
      </c>
    </row>
    <row r="3" spans="1:12" ht="48" x14ac:dyDescent="0.2">
      <c r="A3" s="2" t="s">
        <v>18</v>
      </c>
      <c r="B3" s="4">
        <v>29465</v>
      </c>
      <c r="C3" s="2" t="s">
        <v>19</v>
      </c>
      <c r="D3" s="2" t="s">
        <v>20</v>
      </c>
      <c r="E3" s="2" t="s">
        <v>21</v>
      </c>
      <c r="F3" s="2" t="s">
        <v>23</v>
      </c>
      <c r="G3" s="2" t="s">
        <v>17</v>
      </c>
      <c r="H3" s="2" t="s">
        <v>22</v>
      </c>
      <c r="I3" s="2" t="s">
        <v>21</v>
      </c>
      <c r="J3" s="2" t="s">
        <v>24</v>
      </c>
      <c r="K3" s="2" t="s">
        <v>25</v>
      </c>
    </row>
    <row r="4" spans="1:12" ht="112" x14ac:dyDescent="0.2">
      <c r="A4" s="2" t="s">
        <v>27</v>
      </c>
      <c r="B4" s="4">
        <v>39539</v>
      </c>
      <c r="C4" s="2" t="s">
        <v>28</v>
      </c>
      <c r="D4" s="2" t="s">
        <v>29</v>
      </c>
      <c r="E4" s="2" t="s">
        <v>30</v>
      </c>
      <c r="F4" s="2" t="s">
        <v>32</v>
      </c>
      <c r="G4" s="2" t="s">
        <v>26</v>
      </c>
      <c r="H4" s="2" t="s">
        <v>31</v>
      </c>
      <c r="I4" s="2" t="s">
        <v>30</v>
      </c>
      <c r="J4" s="2" t="s">
        <v>24</v>
      </c>
      <c r="K4" s="2" t="s">
        <v>33</v>
      </c>
    </row>
    <row r="5" spans="1:12" ht="48" x14ac:dyDescent="0.2">
      <c r="A5" s="2" t="s">
        <v>35</v>
      </c>
      <c r="B5" s="4">
        <v>34394</v>
      </c>
      <c r="C5" s="2" t="s">
        <v>36</v>
      </c>
      <c r="D5" s="2" t="s">
        <v>37</v>
      </c>
      <c r="E5" s="2" t="s">
        <v>38</v>
      </c>
      <c r="F5" s="2" t="s">
        <v>40</v>
      </c>
      <c r="G5" s="2" t="s">
        <v>34</v>
      </c>
      <c r="H5" s="2" t="s">
        <v>22</v>
      </c>
      <c r="I5" s="2" t="s">
        <v>39</v>
      </c>
      <c r="J5" s="2" t="s">
        <v>24</v>
      </c>
      <c r="K5" s="2" t="s">
        <v>41</v>
      </c>
    </row>
    <row r="6" spans="1:12" ht="48" x14ac:dyDescent="0.2">
      <c r="A6" s="2" t="s">
        <v>43</v>
      </c>
      <c r="B6" s="4">
        <v>41030</v>
      </c>
      <c r="C6" s="2" t="s">
        <v>44</v>
      </c>
      <c r="D6" s="2" t="s">
        <v>45</v>
      </c>
      <c r="E6" s="2" t="s">
        <v>46</v>
      </c>
      <c r="F6" s="2" t="s">
        <v>47</v>
      </c>
      <c r="G6" s="2" t="s">
        <v>42</v>
      </c>
      <c r="H6" s="2" t="s">
        <v>31</v>
      </c>
      <c r="I6" s="2" t="s">
        <v>46</v>
      </c>
      <c r="J6" s="2" t="s">
        <v>24</v>
      </c>
      <c r="K6" s="2" t="s">
        <v>48</v>
      </c>
    </row>
    <row r="7" spans="1:12" ht="128" x14ac:dyDescent="0.2">
      <c r="A7" s="2" t="s">
        <v>50</v>
      </c>
      <c r="B7" s="4">
        <v>40787</v>
      </c>
      <c r="C7" s="2" t="s">
        <v>51</v>
      </c>
      <c r="D7" s="2" t="s">
        <v>52</v>
      </c>
      <c r="E7" s="2" t="s">
        <v>53</v>
      </c>
      <c r="F7" s="2" t="s">
        <v>55</v>
      </c>
      <c r="G7" s="2" t="s">
        <v>49</v>
      </c>
      <c r="H7" s="2" t="s">
        <v>22</v>
      </c>
      <c r="I7" s="2" t="s">
        <v>54</v>
      </c>
      <c r="J7" s="2" t="s">
        <v>24</v>
      </c>
      <c r="K7" s="2" t="s">
        <v>56</v>
      </c>
    </row>
    <row r="8" spans="1:12" ht="64" x14ac:dyDescent="0.2">
      <c r="A8" s="2" t="s">
        <v>58</v>
      </c>
      <c r="B8" s="4">
        <v>35186</v>
      </c>
      <c r="C8" s="2" t="s">
        <v>59</v>
      </c>
      <c r="D8" s="2" t="s">
        <v>60</v>
      </c>
      <c r="E8" s="2" t="s">
        <v>61</v>
      </c>
      <c r="F8" s="2" t="s">
        <v>63</v>
      </c>
      <c r="G8" s="2" t="s">
        <v>57</v>
      </c>
      <c r="H8" s="2" t="s">
        <v>22</v>
      </c>
      <c r="I8" s="2" t="s">
        <v>62</v>
      </c>
      <c r="J8" s="2" t="s">
        <v>24</v>
      </c>
      <c r="K8" s="2" t="s">
        <v>64</v>
      </c>
    </row>
    <row r="9" spans="1:12" ht="176" x14ac:dyDescent="0.2">
      <c r="A9" s="2" t="s">
        <v>66</v>
      </c>
      <c r="B9" s="4">
        <v>40391</v>
      </c>
      <c r="C9" s="2" t="s">
        <v>67</v>
      </c>
      <c r="D9" s="2" t="s">
        <v>68</v>
      </c>
      <c r="E9" s="2" t="s">
        <v>69</v>
      </c>
      <c r="F9" s="2" t="s">
        <v>71</v>
      </c>
      <c r="G9" s="2" t="s">
        <v>65</v>
      </c>
      <c r="H9" s="2" t="s">
        <v>22</v>
      </c>
      <c r="I9" s="2" t="s">
        <v>70</v>
      </c>
      <c r="J9" s="2" t="s">
        <v>24</v>
      </c>
      <c r="K9" s="2" t="s">
        <v>72</v>
      </c>
    </row>
    <row r="10" spans="1:12" ht="32" x14ac:dyDescent="0.2">
      <c r="A10" s="2" t="s">
        <v>74</v>
      </c>
      <c r="B10" s="4">
        <v>36617</v>
      </c>
      <c r="C10" s="2" t="s">
        <v>75</v>
      </c>
      <c r="D10" s="2" t="s">
        <v>76</v>
      </c>
      <c r="E10" s="2" t="s">
        <v>77</v>
      </c>
      <c r="F10" s="2" t="s">
        <v>78</v>
      </c>
      <c r="G10" s="2" t="s">
        <v>73</v>
      </c>
      <c r="H10" s="2" t="s">
        <v>22</v>
      </c>
      <c r="I10" s="2" t="s">
        <v>77</v>
      </c>
      <c r="J10" s="2" t="s">
        <v>24</v>
      </c>
      <c r="K10" s="2" t="s">
        <v>63</v>
      </c>
    </row>
    <row r="11" spans="1:12" ht="48" x14ac:dyDescent="0.2">
      <c r="A11" s="2" t="s">
        <v>80</v>
      </c>
      <c r="B11" s="4">
        <v>32843</v>
      </c>
      <c r="C11" s="2" t="s">
        <v>81</v>
      </c>
      <c r="D11" s="2" t="s">
        <v>82</v>
      </c>
      <c r="E11" s="2" t="s">
        <v>83</v>
      </c>
      <c r="F11" s="2" t="s">
        <v>84</v>
      </c>
      <c r="G11" s="2" t="s">
        <v>79</v>
      </c>
      <c r="H11" s="2" t="s">
        <v>22</v>
      </c>
      <c r="I11" s="2" t="s">
        <v>83</v>
      </c>
      <c r="J11" s="2" t="s">
        <v>24</v>
      </c>
      <c r="K11" s="2" t="s">
        <v>85</v>
      </c>
    </row>
    <row r="12" spans="1:12" ht="48" x14ac:dyDescent="0.2">
      <c r="A12" s="2" t="s">
        <v>87</v>
      </c>
      <c r="B12" s="4">
        <v>37316</v>
      </c>
      <c r="C12" s="2" t="s">
        <v>88</v>
      </c>
      <c r="D12" s="2" t="s">
        <v>89</v>
      </c>
      <c r="E12" s="2" t="s">
        <v>90</v>
      </c>
      <c r="F12" s="2" t="s">
        <v>92</v>
      </c>
      <c r="G12" s="2" t="s">
        <v>86</v>
      </c>
      <c r="H12" s="2" t="s">
        <v>22</v>
      </c>
      <c r="I12" s="2" t="s">
        <v>90</v>
      </c>
      <c r="J12" s="2" t="s">
        <v>24</v>
      </c>
      <c r="K12" s="2" t="s">
        <v>91</v>
      </c>
    </row>
    <row r="13" spans="1:12" s="3" customFormat="1" ht="32" x14ac:dyDescent="0.2">
      <c r="A13" s="3" t="s">
        <v>94</v>
      </c>
      <c r="B13" s="3">
        <v>1994</v>
      </c>
      <c r="C13" s="3" t="s">
        <v>95</v>
      </c>
      <c r="G13" s="3" t="s">
        <v>93</v>
      </c>
      <c r="H13" s="3" t="s">
        <v>16</v>
      </c>
    </row>
    <row r="14" spans="1:12" ht="48" x14ac:dyDescent="0.2">
      <c r="A14" s="2" t="s">
        <v>97</v>
      </c>
      <c r="B14" s="4">
        <v>30286</v>
      </c>
      <c r="C14" s="2" t="s">
        <v>98</v>
      </c>
      <c r="D14" s="2" t="s">
        <v>99</v>
      </c>
      <c r="E14" s="2" t="s">
        <v>100</v>
      </c>
      <c r="F14" s="2" t="s">
        <v>101</v>
      </c>
      <c r="G14" s="2" t="s">
        <v>96</v>
      </c>
      <c r="H14" s="2" t="s">
        <v>22</v>
      </c>
      <c r="I14" s="2" t="s">
        <v>100</v>
      </c>
      <c r="J14" s="2" t="s">
        <v>24</v>
      </c>
      <c r="K14" s="2" t="s">
        <v>102</v>
      </c>
    </row>
    <row r="15" spans="1:12" ht="48" x14ac:dyDescent="0.2">
      <c r="A15" s="2" t="s">
        <v>104</v>
      </c>
      <c r="B15" s="4">
        <v>39417</v>
      </c>
      <c r="C15" s="2" t="s">
        <v>105</v>
      </c>
      <c r="D15" s="2" t="s">
        <v>106</v>
      </c>
      <c r="E15" s="2" t="s">
        <v>107</v>
      </c>
      <c r="F15" s="2" t="s">
        <v>109</v>
      </c>
      <c r="G15" s="2" t="s">
        <v>103</v>
      </c>
      <c r="H15" s="2" t="s">
        <v>22</v>
      </c>
      <c r="I15" s="2" t="s">
        <v>108</v>
      </c>
      <c r="J15" s="2" t="s">
        <v>24</v>
      </c>
      <c r="K15" s="2" t="s">
        <v>110</v>
      </c>
    </row>
    <row r="16" spans="1:12" ht="48" x14ac:dyDescent="0.2">
      <c r="A16" s="2" t="s">
        <v>112</v>
      </c>
      <c r="B16" s="4">
        <v>35765</v>
      </c>
      <c r="C16" s="2" t="s">
        <v>113</v>
      </c>
      <c r="D16" s="2" t="s">
        <v>114</v>
      </c>
      <c r="E16" s="2" t="s">
        <v>115</v>
      </c>
      <c r="F16" s="2" t="s">
        <v>117</v>
      </c>
      <c r="G16" s="2" t="s">
        <v>111</v>
      </c>
      <c r="H16" s="2" t="s">
        <v>22</v>
      </c>
      <c r="I16" s="2" t="s">
        <v>116</v>
      </c>
      <c r="J16" s="2" t="s">
        <v>24</v>
      </c>
      <c r="K16" s="2" t="s">
        <v>118</v>
      </c>
    </row>
    <row r="17" spans="1:11" ht="64" x14ac:dyDescent="0.2">
      <c r="A17" s="2" t="s">
        <v>120</v>
      </c>
      <c r="B17" s="4">
        <v>37012</v>
      </c>
      <c r="C17" s="2" t="s">
        <v>121</v>
      </c>
      <c r="D17" s="2" t="s">
        <v>122</v>
      </c>
      <c r="E17" s="2" t="s">
        <v>123</v>
      </c>
      <c r="F17" s="2" t="s">
        <v>125</v>
      </c>
      <c r="G17" s="2" t="s">
        <v>119</v>
      </c>
      <c r="H17" s="2" t="s">
        <v>22</v>
      </c>
      <c r="I17" s="2" t="s">
        <v>124</v>
      </c>
      <c r="J17" s="2" t="s">
        <v>24</v>
      </c>
      <c r="K17" s="2" t="s">
        <v>126</v>
      </c>
    </row>
    <row r="18" spans="1:11" ht="80" x14ac:dyDescent="0.2">
      <c r="A18" s="2" t="s">
        <v>128</v>
      </c>
      <c r="B18" s="4">
        <v>40299</v>
      </c>
      <c r="C18" s="2" t="s">
        <v>129</v>
      </c>
      <c r="D18" s="2" t="s">
        <v>130</v>
      </c>
      <c r="E18" s="2" t="s">
        <v>131</v>
      </c>
      <c r="F18" s="2" t="s">
        <v>132</v>
      </c>
      <c r="G18" s="2" t="s">
        <v>127</v>
      </c>
      <c r="H18" s="2" t="s">
        <v>31</v>
      </c>
      <c r="I18" s="2" t="s">
        <v>131</v>
      </c>
      <c r="J18" s="2" t="s">
        <v>24</v>
      </c>
      <c r="K18" s="2" t="s">
        <v>133</v>
      </c>
    </row>
    <row r="19" spans="1:11" ht="32" x14ac:dyDescent="0.2">
      <c r="A19" s="2" t="s">
        <v>135</v>
      </c>
      <c r="B19" s="4">
        <v>33147</v>
      </c>
      <c r="C19" s="2" t="s">
        <v>136</v>
      </c>
      <c r="D19" s="2" t="s">
        <v>137</v>
      </c>
      <c r="E19" s="2" t="s">
        <v>138</v>
      </c>
      <c r="F19" s="2" t="s">
        <v>139</v>
      </c>
      <c r="G19" s="2" t="s">
        <v>134</v>
      </c>
      <c r="H19" s="2" t="s">
        <v>22</v>
      </c>
      <c r="I19" s="2" t="s">
        <v>138</v>
      </c>
      <c r="J19" s="2" t="s">
        <v>24</v>
      </c>
      <c r="K19" s="2" t="s">
        <v>140</v>
      </c>
    </row>
    <row r="20" spans="1:11" ht="32" x14ac:dyDescent="0.2">
      <c r="A20" s="2" t="s">
        <v>142</v>
      </c>
      <c r="B20" s="4">
        <v>41275</v>
      </c>
      <c r="C20" s="2" t="s">
        <v>143</v>
      </c>
      <c r="D20" s="2" t="s">
        <v>144</v>
      </c>
      <c r="E20" s="2" t="s">
        <v>145</v>
      </c>
      <c r="F20" s="2" t="s">
        <v>147</v>
      </c>
      <c r="G20" s="2" t="s">
        <v>141</v>
      </c>
      <c r="H20" s="2" t="s">
        <v>22</v>
      </c>
      <c r="I20" s="2" t="s">
        <v>146</v>
      </c>
      <c r="J20" s="2" t="s">
        <v>24</v>
      </c>
      <c r="K20" s="2" t="s">
        <v>148</v>
      </c>
    </row>
    <row r="21" spans="1:11" ht="32" x14ac:dyDescent="0.2">
      <c r="A21" s="2" t="s">
        <v>150</v>
      </c>
      <c r="B21" s="4">
        <v>38961</v>
      </c>
      <c r="C21" s="2" t="s">
        <v>151</v>
      </c>
      <c r="D21" s="2" t="s">
        <v>152</v>
      </c>
      <c r="E21" s="2" t="s">
        <v>153</v>
      </c>
      <c r="F21" s="2" t="s">
        <v>154</v>
      </c>
      <c r="G21" s="2" t="s">
        <v>149</v>
      </c>
      <c r="H21" s="2" t="s">
        <v>22</v>
      </c>
      <c r="I21" s="2" t="s">
        <v>153</v>
      </c>
      <c r="J21" s="2" t="s">
        <v>24</v>
      </c>
      <c r="K21" s="2" t="s">
        <v>155</v>
      </c>
    </row>
    <row r="22" spans="1:11" s="3" customFormat="1" ht="48" x14ac:dyDescent="0.2">
      <c r="B22" s="5">
        <v>40909</v>
      </c>
      <c r="C22" s="3" t="s">
        <v>157</v>
      </c>
      <c r="G22" s="3" t="s">
        <v>156</v>
      </c>
      <c r="H22" s="3" t="s">
        <v>16</v>
      </c>
    </row>
    <row r="23" spans="1:11" ht="64" x14ac:dyDescent="0.2">
      <c r="A23" s="2" t="s">
        <v>159</v>
      </c>
      <c r="B23" s="4">
        <v>41974</v>
      </c>
      <c r="C23" s="2" t="s">
        <v>160</v>
      </c>
      <c r="D23" s="2" t="s">
        <v>161</v>
      </c>
      <c r="E23" s="2" t="s">
        <v>162</v>
      </c>
      <c r="F23" s="2" t="s">
        <v>164</v>
      </c>
      <c r="G23" s="2" t="s">
        <v>158</v>
      </c>
      <c r="H23" s="2" t="s">
        <v>22</v>
      </c>
      <c r="I23" s="2" t="s">
        <v>163</v>
      </c>
      <c r="J23" s="2" t="s">
        <v>24</v>
      </c>
      <c r="K23" s="2" t="s">
        <v>165</v>
      </c>
    </row>
    <row r="24" spans="1:11" ht="80" x14ac:dyDescent="0.2">
      <c r="A24" s="2" t="s">
        <v>167</v>
      </c>
      <c r="B24" s="4">
        <v>41944</v>
      </c>
      <c r="C24" s="2" t="s">
        <v>168</v>
      </c>
      <c r="D24" s="2" t="s">
        <v>169</v>
      </c>
      <c r="E24" s="2" t="s">
        <v>170</v>
      </c>
      <c r="F24" s="2" t="s">
        <v>63</v>
      </c>
      <c r="G24" s="2" t="s">
        <v>166</v>
      </c>
      <c r="H24" s="2" t="s">
        <v>22</v>
      </c>
      <c r="I24" s="2" t="s">
        <v>171</v>
      </c>
      <c r="J24" s="2" t="s">
        <v>24</v>
      </c>
      <c r="K24" s="2" t="s">
        <v>172</v>
      </c>
    </row>
    <row r="25" spans="1:11" ht="32" x14ac:dyDescent="0.2">
      <c r="A25" s="2" t="s">
        <v>174</v>
      </c>
      <c r="B25" s="4">
        <v>39142</v>
      </c>
      <c r="C25" s="2" t="s">
        <v>175</v>
      </c>
      <c r="D25" s="2" t="s">
        <v>176</v>
      </c>
      <c r="E25" s="2" t="s">
        <v>177</v>
      </c>
      <c r="F25" s="2" t="s">
        <v>179</v>
      </c>
      <c r="G25" s="2" t="s">
        <v>173</v>
      </c>
      <c r="H25" s="2" t="s">
        <v>22</v>
      </c>
      <c r="I25" s="2" t="s">
        <v>177</v>
      </c>
      <c r="J25" s="2" t="s">
        <v>24</v>
      </c>
      <c r="K25" s="2" t="s">
        <v>178</v>
      </c>
    </row>
    <row r="26" spans="1:11" ht="32" x14ac:dyDescent="0.2">
      <c r="A26" s="2" t="s">
        <v>181</v>
      </c>
      <c r="B26" s="4">
        <v>38930</v>
      </c>
      <c r="C26" s="2" t="s">
        <v>182</v>
      </c>
      <c r="D26" s="2" t="s">
        <v>183</v>
      </c>
      <c r="E26" s="2" t="s">
        <v>184</v>
      </c>
      <c r="F26" s="2" t="s">
        <v>185</v>
      </c>
      <c r="G26" s="2" t="s">
        <v>180</v>
      </c>
      <c r="H26" s="2" t="s">
        <v>22</v>
      </c>
      <c r="I26" s="2" t="s">
        <v>184</v>
      </c>
      <c r="J26" s="2" t="s">
        <v>24</v>
      </c>
      <c r="K26" s="2" t="s">
        <v>186</v>
      </c>
    </row>
    <row r="27" spans="1:11" ht="48" x14ac:dyDescent="0.2">
      <c r="A27" s="2" t="s">
        <v>188</v>
      </c>
      <c r="B27" s="4">
        <v>40513</v>
      </c>
      <c r="C27" s="2" t="s">
        <v>189</v>
      </c>
      <c r="D27" s="2" t="s">
        <v>190</v>
      </c>
      <c r="E27" s="2" t="s">
        <v>191</v>
      </c>
      <c r="F27" s="2" t="s">
        <v>193</v>
      </c>
      <c r="G27" s="2" t="s">
        <v>187</v>
      </c>
      <c r="H27" s="2" t="s">
        <v>22</v>
      </c>
      <c r="I27" s="2" t="s">
        <v>192</v>
      </c>
      <c r="J27" s="2" t="s">
        <v>24</v>
      </c>
      <c r="K27" s="2" t="s">
        <v>63</v>
      </c>
    </row>
    <row r="28" spans="1:11" ht="32" x14ac:dyDescent="0.2">
      <c r="A28" s="2" t="s">
        <v>195</v>
      </c>
      <c r="B28" s="4">
        <v>30011</v>
      </c>
      <c r="C28" s="2" t="s">
        <v>196</v>
      </c>
      <c r="D28" s="2" t="s">
        <v>197</v>
      </c>
      <c r="E28" s="2" t="s">
        <v>21</v>
      </c>
      <c r="F28" s="2" t="s">
        <v>198</v>
      </c>
      <c r="G28" s="2" t="s">
        <v>194</v>
      </c>
      <c r="H28" s="2" t="s">
        <v>22</v>
      </c>
      <c r="I28" s="2" t="s">
        <v>21</v>
      </c>
      <c r="J28" s="2" t="s">
        <v>24</v>
      </c>
      <c r="K28" s="2" t="s">
        <v>63</v>
      </c>
    </row>
    <row r="29" spans="1:11" ht="80" x14ac:dyDescent="0.2">
      <c r="A29" s="2" t="s">
        <v>200</v>
      </c>
      <c r="B29" s="4">
        <v>41913</v>
      </c>
      <c r="C29" s="2" t="s">
        <v>201</v>
      </c>
      <c r="D29" s="2" t="s">
        <v>202</v>
      </c>
      <c r="E29" s="2" t="s">
        <v>203</v>
      </c>
      <c r="F29" s="2" t="s">
        <v>205</v>
      </c>
      <c r="G29" s="2" t="s">
        <v>199</v>
      </c>
      <c r="H29" s="2" t="s">
        <v>22</v>
      </c>
      <c r="I29" s="2" t="s">
        <v>204</v>
      </c>
      <c r="J29" s="2" t="s">
        <v>24</v>
      </c>
      <c r="K29" s="2" t="s">
        <v>206</v>
      </c>
    </row>
    <row r="30" spans="1:11" ht="48" x14ac:dyDescent="0.2">
      <c r="A30" s="2" t="s">
        <v>208</v>
      </c>
      <c r="B30" s="4">
        <v>29037</v>
      </c>
      <c r="C30" s="2" t="s">
        <v>209</v>
      </c>
      <c r="D30" s="2" t="s">
        <v>210</v>
      </c>
      <c r="E30" s="2" t="s">
        <v>211</v>
      </c>
      <c r="F30" s="2" t="s">
        <v>63</v>
      </c>
      <c r="G30" s="2" t="s">
        <v>207</v>
      </c>
      <c r="H30" s="2" t="s">
        <v>22</v>
      </c>
      <c r="I30" s="2" t="s">
        <v>212</v>
      </c>
      <c r="J30" s="2" t="s">
        <v>24</v>
      </c>
      <c r="K30" s="2" t="s">
        <v>213</v>
      </c>
    </row>
    <row r="31" spans="1:11" ht="64" x14ac:dyDescent="0.2">
      <c r="A31" s="2" t="s">
        <v>215</v>
      </c>
      <c r="B31" s="4">
        <v>42064</v>
      </c>
      <c r="C31" s="2" t="s">
        <v>216</v>
      </c>
      <c r="D31" s="2" t="s">
        <v>217</v>
      </c>
      <c r="E31" s="2" t="s">
        <v>218</v>
      </c>
      <c r="F31" s="2" t="s">
        <v>219</v>
      </c>
      <c r="G31" s="2" t="s">
        <v>214</v>
      </c>
      <c r="H31" s="2" t="s">
        <v>31</v>
      </c>
      <c r="I31" s="2" t="s">
        <v>218</v>
      </c>
      <c r="J31" s="2" t="s">
        <v>24</v>
      </c>
      <c r="K31" s="2" t="s">
        <v>220</v>
      </c>
    </row>
    <row r="32" spans="1:11" ht="48" x14ac:dyDescent="0.2">
      <c r="A32" s="2" t="s">
        <v>222</v>
      </c>
      <c r="B32" s="4">
        <v>40148</v>
      </c>
      <c r="C32" s="2" t="s">
        <v>223</v>
      </c>
      <c r="D32" s="2" t="s">
        <v>224</v>
      </c>
      <c r="E32" s="2" t="s">
        <v>225</v>
      </c>
      <c r="F32" s="2" t="s">
        <v>154</v>
      </c>
      <c r="G32" s="2" t="s">
        <v>221</v>
      </c>
      <c r="H32" s="2" t="s">
        <v>22</v>
      </c>
      <c r="I32" s="2" t="s">
        <v>226</v>
      </c>
      <c r="J32" s="2" t="s">
        <v>24</v>
      </c>
      <c r="K32" s="2" t="s">
        <v>227</v>
      </c>
    </row>
    <row r="33" spans="1:11" ht="96" x14ac:dyDescent="0.2">
      <c r="A33" s="2" t="s">
        <v>229</v>
      </c>
      <c r="B33" s="4">
        <v>41671</v>
      </c>
      <c r="C33" s="2" t="s">
        <v>230</v>
      </c>
      <c r="D33" s="2" t="s">
        <v>231</v>
      </c>
      <c r="E33" s="2" t="s">
        <v>232</v>
      </c>
      <c r="F33" s="2" t="s">
        <v>233</v>
      </c>
      <c r="G33" s="2" t="s">
        <v>228</v>
      </c>
      <c r="H33" s="2" t="s">
        <v>22</v>
      </c>
      <c r="I33" s="2" t="s">
        <v>232</v>
      </c>
      <c r="J33" s="2" t="s">
        <v>24</v>
      </c>
      <c r="K33" s="2" t="s">
        <v>234</v>
      </c>
    </row>
    <row r="34" spans="1:11" ht="32" x14ac:dyDescent="0.2">
      <c r="A34" s="2" t="s">
        <v>236</v>
      </c>
      <c r="B34" s="4">
        <v>40118</v>
      </c>
      <c r="C34" s="2" t="s">
        <v>237</v>
      </c>
      <c r="D34" s="2" t="s">
        <v>238</v>
      </c>
      <c r="E34" s="2" t="s">
        <v>239</v>
      </c>
      <c r="F34" s="2" t="s">
        <v>240</v>
      </c>
      <c r="G34" s="2" t="s">
        <v>235</v>
      </c>
      <c r="H34" s="2" t="s">
        <v>31</v>
      </c>
      <c r="I34" s="2" t="s">
        <v>239</v>
      </c>
      <c r="J34" s="2" t="s">
        <v>24</v>
      </c>
      <c r="K34" s="2" t="s">
        <v>241</v>
      </c>
    </row>
    <row r="35" spans="1:11" ht="80" x14ac:dyDescent="0.2">
      <c r="A35" s="2" t="s">
        <v>243</v>
      </c>
      <c r="B35" s="4">
        <v>39326</v>
      </c>
      <c r="C35" s="2" t="s">
        <v>244</v>
      </c>
      <c r="D35" s="2" t="s">
        <v>245</v>
      </c>
      <c r="E35" s="2" t="s">
        <v>246</v>
      </c>
      <c r="F35" s="2" t="s">
        <v>63</v>
      </c>
      <c r="G35" s="2" t="s">
        <v>242</v>
      </c>
      <c r="H35" s="2" t="s">
        <v>22</v>
      </c>
      <c r="I35" s="2" t="s">
        <v>247</v>
      </c>
      <c r="J35" s="2" t="s">
        <v>24</v>
      </c>
      <c r="K35" s="2" t="s">
        <v>248</v>
      </c>
    </row>
    <row r="36" spans="1:11" ht="32" x14ac:dyDescent="0.2">
      <c r="A36" s="2" t="s">
        <v>250</v>
      </c>
      <c r="B36" s="4">
        <v>35034</v>
      </c>
      <c r="C36" s="2" t="s">
        <v>251</v>
      </c>
      <c r="D36" s="2" t="s">
        <v>252</v>
      </c>
      <c r="E36" s="2" t="s">
        <v>253</v>
      </c>
      <c r="F36" s="2" t="s">
        <v>254</v>
      </c>
      <c r="G36" s="2" t="s">
        <v>249</v>
      </c>
      <c r="H36" s="2" t="s">
        <v>22</v>
      </c>
      <c r="I36" s="2" t="s">
        <v>253</v>
      </c>
      <c r="J36" s="2" t="s">
        <v>24</v>
      </c>
      <c r="K36" s="2" t="s">
        <v>255</v>
      </c>
    </row>
    <row r="37" spans="1:11" ht="96" x14ac:dyDescent="0.2">
      <c r="A37" s="2" t="s">
        <v>257</v>
      </c>
      <c r="B37" s="4">
        <v>40452</v>
      </c>
      <c r="C37" s="2" t="s">
        <v>258</v>
      </c>
      <c r="D37" s="2" t="s">
        <v>259</v>
      </c>
      <c r="E37" s="2" t="s">
        <v>260</v>
      </c>
      <c r="F37" s="2" t="s">
        <v>262</v>
      </c>
      <c r="G37" s="2" t="s">
        <v>256</v>
      </c>
      <c r="H37" s="2" t="s">
        <v>22</v>
      </c>
      <c r="I37" s="2" t="s">
        <v>261</v>
      </c>
      <c r="J37" s="2" t="s">
        <v>24</v>
      </c>
      <c r="K37" s="2" t="s">
        <v>263</v>
      </c>
    </row>
    <row r="38" spans="1:11" ht="48" x14ac:dyDescent="0.2">
      <c r="A38" s="2" t="s">
        <v>265</v>
      </c>
      <c r="B38" s="4">
        <v>39479</v>
      </c>
      <c r="C38" s="2" t="s">
        <v>266</v>
      </c>
      <c r="D38" s="2" t="s">
        <v>267</v>
      </c>
      <c r="E38" s="2" t="s">
        <v>268</v>
      </c>
      <c r="F38" s="2" t="s">
        <v>269</v>
      </c>
      <c r="G38" s="2" t="s">
        <v>264</v>
      </c>
      <c r="H38" s="2" t="s">
        <v>31</v>
      </c>
      <c r="I38" s="2" t="s">
        <v>268</v>
      </c>
      <c r="J38" s="2" t="s">
        <v>24</v>
      </c>
      <c r="K38" s="2" t="s">
        <v>270</v>
      </c>
    </row>
    <row r="39" spans="1:11" ht="32" x14ac:dyDescent="0.2">
      <c r="A39" s="2" t="s">
        <v>272</v>
      </c>
      <c r="B39" s="4">
        <v>35462</v>
      </c>
      <c r="C39" s="2" t="s">
        <v>273</v>
      </c>
      <c r="D39" s="2" t="s">
        <v>274</v>
      </c>
      <c r="E39" s="2" t="s">
        <v>275</v>
      </c>
      <c r="F39" s="2" t="s">
        <v>276</v>
      </c>
      <c r="G39" s="2" t="s">
        <v>271</v>
      </c>
      <c r="H39" s="2" t="s">
        <v>22</v>
      </c>
      <c r="I39" s="2" t="s">
        <v>275</v>
      </c>
      <c r="J39" s="2" t="s">
        <v>24</v>
      </c>
      <c r="K39" s="2" t="s">
        <v>63</v>
      </c>
    </row>
    <row r="40" spans="1:11" ht="96" x14ac:dyDescent="0.2">
      <c r="A40" s="2" t="s">
        <v>278</v>
      </c>
      <c r="B40" s="4">
        <v>41334</v>
      </c>
      <c r="C40" s="2" t="s">
        <v>279</v>
      </c>
      <c r="D40" s="2" t="s">
        <v>280</v>
      </c>
      <c r="E40" s="2" t="s">
        <v>281</v>
      </c>
      <c r="F40" s="2" t="s">
        <v>283</v>
      </c>
      <c r="G40" s="2" t="s">
        <v>277</v>
      </c>
      <c r="H40" s="2" t="s">
        <v>31</v>
      </c>
      <c r="I40" s="2" t="s">
        <v>282</v>
      </c>
      <c r="J40" s="2" t="s">
        <v>24</v>
      </c>
      <c r="K40" s="2" t="s">
        <v>284</v>
      </c>
    </row>
    <row r="41" spans="1:11" ht="48" x14ac:dyDescent="0.2">
      <c r="A41" s="2" t="s">
        <v>286</v>
      </c>
      <c r="B41" s="2">
        <v>2014</v>
      </c>
      <c r="C41" s="2" t="s">
        <v>287</v>
      </c>
      <c r="D41" s="2" t="s">
        <v>288</v>
      </c>
      <c r="E41" s="2" t="s">
        <v>289</v>
      </c>
      <c r="F41" s="2" t="s">
        <v>290</v>
      </c>
      <c r="G41" s="2" t="s">
        <v>285</v>
      </c>
      <c r="H41" s="2" t="s">
        <v>22</v>
      </c>
      <c r="I41" s="2" t="s">
        <v>289</v>
      </c>
      <c r="J41" s="2" t="s">
        <v>24</v>
      </c>
      <c r="K41" s="2" t="s">
        <v>291</v>
      </c>
    </row>
    <row r="42" spans="1:11" ht="160" x14ac:dyDescent="0.2">
      <c r="A42" s="2" t="s">
        <v>293</v>
      </c>
      <c r="B42" s="4">
        <v>41944</v>
      </c>
      <c r="C42" s="2" t="s">
        <v>294</v>
      </c>
      <c r="D42" s="2" t="s">
        <v>295</v>
      </c>
      <c r="E42" s="2" t="s">
        <v>296</v>
      </c>
      <c r="F42" s="2" t="s">
        <v>154</v>
      </c>
      <c r="G42" s="2" t="s">
        <v>292</v>
      </c>
      <c r="H42" s="2" t="s">
        <v>22</v>
      </c>
      <c r="I42" s="2" t="s">
        <v>296</v>
      </c>
      <c r="J42" s="2" t="s">
        <v>24</v>
      </c>
      <c r="K42" s="2" t="s">
        <v>297</v>
      </c>
    </row>
    <row r="43" spans="1:11" ht="32" x14ac:dyDescent="0.2">
      <c r="A43" s="2" t="s">
        <v>299</v>
      </c>
      <c r="B43" s="4">
        <v>26846</v>
      </c>
      <c r="C43" s="2" t="s">
        <v>300</v>
      </c>
      <c r="D43" s="2" t="s">
        <v>301</v>
      </c>
      <c r="E43" s="2" t="s">
        <v>302</v>
      </c>
      <c r="F43" s="2" t="s">
        <v>63</v>
      </c>
      <c r="G43" s="2" t="s">
        <v>298</v>
      </c>
      <c r="H43" s="2" t="s">
        <v>22</v>
      </c>
      <c r="I43" s="2" t="s">
        <v>303</v>
      </c>
      <c r="J43" s="2" t="s">
        <v>24</v>
      </c>
      <c r="K43" s="2" t="s">
        <v>63</v>
      </c>
    </row>
    <row r="44" spans="1:11" ht="32" x14ac:dyDescent="0.2">
      <c r="A44" s="2" t="s">
        <v>305</v>
      </c>
      <c r="B44" s="4">
        <v>36281</v>
      </c>
      <c r="C44" s="2" t="s">
        <v>306</v>
      </c>
      <c r="D44" s="2" t="s">
        <v>307</v>
      </c>
      <c r="E44" s="2" t="s">
        <v>308</v>
      </c>
      <c r="F44" s="2" t="s">
        <v>309</v>
      </c>
      <c r="G44" s="2" t="s">
        <v>304</v>
      </c>
      <c r="H44" s="2" t="s">
        <v>22</v>
      </c>
      <c r="I44" s="2" t="s">
        <v>146</v>
      </c>
      <c r="J44" s="2" t="s">
        <v>24</v>
      </c>
      <c r="K44" s="2" t="s">
        <v>310</v>
      </c>
    </row>
    <row r="45" spans="1:11" ht="112" x14ac:dyDescent="0.2">
      <c r="A45" s="2" t="s">
        <v>312</v>
      </c>
      <c r="B45" s="4">
        <v>35582</v>
      </c>
      <c r="C45" s="2" t="s">
        <v>313</v>
      </c>
      <c r="D45" s="2" t="s">
        <v>314</v>
      </c>
      <c r="E45" s="2" t="s">
        <v>315</v>
      </c>
      <c r="F45" s="2" t="s">
        <v>316</v>
      </c>
      <c r="G45" s="2" t="s">
        <v>311</v>
      </c>
      <c r="H45" s="2" t="s">
        <v>22</v>
      </c>
      <c r="I45" s="2" t="s">
        <v>315</v>
      </c>
      <c r="J45" s="2" t="s">
        <v>24</v>
      </c>
      <c r="K45" s="2" t="s">
        <v>317</v>
      </c>
    </row>
    <row r="46" spans="1:11" ht="32" x14ac:dyDescent="0.2">
      <c r="A46" s="2" t="s">
        <v>319</v>
      </c>
      <c r="B46" s="4">
        <v>42186</v>
      </c>
      <c r="C46" s="2" t="s">
        <v>320</v>
      </c>
      <c r="D46" s="2" t="s">
        <v>321</v>
      </c>
      <c r="E46" s="2" t="s">
        <v>322</v>
      </c>
      <c r="F46" s="2" t="s">
        <v>324</v>
      </c>
      <c r="G46" s="2" t="s">
        <v>318</v>
      </c>
      <c r="H46" s="2" t="s">
        <v>22</v>
      </c>
      <c r="I46" s="2" t="s">
        <v>323</v>
      </c>
      <c r="J46" s="2" t="s">
        <v>24</v>
      </c>
      <c r="K46" s="2" t="s">
        <v>325</v>
      </c>
    </row>
    <row r="47" spans="1:11" ht="32" x14ac:dyDescent="0.2">
      <c r="A47" s="2" t="s">
        <v>327</v>
      </c>
      <c r="B47" s="4">
        <v>33878</v>
      </c>
      <c r="C47" s="2" t="s">
        <v>328</v>
      </c>
      <c r="D47" s="2" t="s">
        <v>329</v>
      </c>
      <c r="E47" s="2" t="s">
        <v>330</v>
      </c>
      <c r="F47" s="2" t="s">
        <v>331</v>
      </c>
      <c r="G47" s="2" t="s">
        <v>326</v>
      </c>
      <c r="H47" s="2" t="s">
        <v>22</v>
      </c>
      <c r="I47" s="2" t="s">
        <v>330</v>
      </c>
      <c r="J47" s="2" t="s">
        <v>24</v>
      </c>
      <c r="K47" s="2" t="s">
        <v>332</v>
      </c>
    </row>
    <row r="48" spans="1:11" ht="32" x14ac:dyDescent="0.2">
      <c r="A48" s="2" t="s">
        <v>334</v>
      </c>
      <c r="B48" s="4">
        <v>39083</v>
      </c>
      <c r="C48" s="2" t="s">
        <v>335</v>
      </c>
      <c r="D48" s="2" t="s">
        <v>336</v>
      </c>
      <c r="E48" s="2" t="s">
        <v>337</v>
      </c>
      <c r="F48" s="2" t="s">
        <v>338</v>
      </c>
      <c r="G48" s="2" t="s">
        <v>333</v>
      </c>
      <c r="H48" s="2" t="s">
        <v>22</v>
      </c>
      <c r="I48" s="2" t="s">
        <v>337</v>
      </c>
      <c r="J48" s="2" t="s">
        <v>24</v>
      </c>
      <c r="K48" s="2" t="s">
        <v>339</v>
      </c>
    </row>
    <row r="49" spans="1:11" ht="32" x14ac:dyDescent="0.2">
      <c r="A49" s="2" t="s">
        <v>341</v>
      </c>
      <c r="B49" s="4">
        <v>30529</v>
      </c>
      <c r="C49" s="2" t="s">
        <v>342</v>
      </c>
      <c r="D49" s="2" t="s">
        <v>343</v>
      </c>
      <c r="E49" s="2" t="s">
        <v>344</v>
      </c>
      <c r="F49" s="2" t="s">
        <v>346</v>
      </c>
      <c r="G49" s="2" t="s">
        <v>340</v>
      </c>
      <c r="H49" s="2" t="s">
        <v>22</v>
      </c>
      <c r="I49" s="2" t="s">
        <v>345</v>
      </c>
      <c r="J49" s="2" t="s">
        <v>24</v>
      </c>
      <c r="K49" s="2" t="s">
        <v>347</v>
      </c>
    </row>
    <row r="50" spans="1:11" ht="48" x14ac:dyDescent="0.2">
      <c r="A50" s="2" t="s">
        <v>349</v>
      </c>
      <c r="B50" s="4">
        <v>37012</v>
      </c>
      <c r="C50" s="2" t="s">
        <v>350</v>
      </c>
      <c r="D50" s="2" t="s">
        <v>351</v>
      </c>
      <c r="E50" s="2" t="s">
        <v>352</v>
      </c>
      <c r="F50" s="2" t="s">
        <v>63</v>
      </c>
      <c r="G50" s="2" t="s">
        <v>348</v>
      </c>
      <c r="H50" s="2" t="s">
        <v>31</v>
      </c>
      <c r="I50" s="2" t="s">
        <v>353</v>
      </c>
      <c r="J50" s="2" t="s">
        <v>24</v>
      </c>
      <c r="K50" s="2" t="s">
        <v>63</v>
      </c>
    </row>
    <row r="51" spans="1:11" s="3" customFormat="1" x14ac:dyDescent="0.2">
      <c r="G51" s="3" t="s">
        <v>354</v>
      </c>
      <c r="H51" s="3" t="s">
        <v>355</v>
      </c>
    </row>
    <row r="52" spans="1:11" x14ac:dyDescent="0.2">
      <c r="G52" s="1" t="s">
        <v>356</v>
      </c>
      <c r="H52" s="1">
        <f>COUNTIF(H1:H51, "*Employee*")</f>
        <v>38</v>
      </c>
      <c r="I52" s="2" t="s">
        <v>357</v>
      </c>
      <c r="J52" s="2">
        <f>COUNTIF(J1:J51, "*Yes*")</f>
        <v>0</v>
      </c>
    </row>
    <row r="53" spans="1:11" x14ac:dyDescent="0.2">
      <c r="G53" s="1" t="s">
        <v>358</v>
      </c>
      <c r="H53" s="1">
        <f>COUNTIF(H1:H51, "*National Lab*")</f>
        <v>0</v>
      </c>
      <c r="I53" s="2" t="s">
        <v>359</v>
      </c>
      <c r="J53" s="2">
        <f>COUNTIF(J1:J51, "Yes, National Lab")</f>
        <v>0</v>
      </c>
    </row>
    <row r="54" spans="1:11" x14ac:dyDescent="0.2">
      <c r="G54" s="1" t="s">
        <v>360</v>
      </c>
      <c r="H54" s="1">
        <f>COUNTIF(H1:H51, "*Contractor*")</f>
        <v>0</v>
      </c>
    </row>
    <row r="55" spans="1:11" ht="32" x14ac:dyDescent="0.2">
      <c r="G55" s="1" t="s">
        <v>361</v>
      </c>
      <c r="H55" s="1">
        <f>COUNTIF(H1:H51, "False Positive; Search Rerun")</f>
        <v>0</v>
      </c>
    </row>
    <row r="56" spans="1:11" ht="32" x14ac:dyDescent="0.2">
      <c r="G56" s="1" t="s">
        <v>362</v>
      </c>
      <c r="H56" s="1">
        <f>COUNTIF(H1:H51, "False Positive")</f>
        <v>0</v>
      </c>
    </row>
    <row r="57" spans="1:11" x14ac:dyDescent="0.2">
      <c r="G57" s="1" t="s">
        <v>363</v>
      </c>
      <c r="H57" s="1">
        <f>COUNTIF(H1:H51, "Unsure")</f>
        <v>8</v>
      </c>
    </row>
    <row r="58" spans="1:11" x14ac:dyDescent="0.2">
      <c r="G58" s="2" t="s">
        <v>364</v>
      </c>
      <c r="H58" s="2">
        <f>COUNTIF(H1:H51, "*Couldn't*")</f>
        <v>1</v>
      </c>
    </row>
    <row r="59" spans="1:11" x14ac:dyDescent="0.2">
      <c r="G59" s="2" t="s">
        <v>365</v>
      </c>
      <c r="H59" s="2">
        <f>COUNTIF(H1:H51, "No access")</f>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2017-07-19T15:19:59Z</dcterms:created>
  <dcterms:modified xsi:type="dcterms:W3CDTF">2017-07-20T20:03:39Z</dcterms:modified>
</cp:coreProperties>
</file>