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Sutton/Documents/PublicResourceFellowship/AuditsbyAgency/LANLAudit/"/>
    </mc:Choice>
  </mc:AlternateContent>
  <bookViews>
    <workbookView xWindow="540" yWindow="820" windowWidth="24560" windowHeight="12960" tabRatio="500"/>
  </bookViews>
  <sheets>
    <sheet name="Sheet1" sheetId="1" r:id="rId1"/>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59" i="1" l="1"/>
  <c r="H58" i="1"/>
  <c r="H57" i="1"/>
  <c r="H56" i="1"/>
  <c r="H55" i="1"/>
  <c r="H54" i="1"/>
  <c r="J53" i="1"/>
  <c r="H53" i="1"/>
  <c r="J52" i="1"/>
  <c r="H52" i="1"/>
</calcChain>
</file>

<file path=xl/sharedStrings.xml><?xml version="1.0" encoding="utf-8"?>
<sst xmlns="http://schemas.openxmlformats.org/spreadsheetml/2006/main" count="517" uniqueCount="374">
  <si>
    <t>Journal/ Conference</t>
  </si>
  <si>
    <t>Pub Date</t>
  </si>
  <si>
    <t>Title</t>
  </si>
  <si>
    <t>Author(s)</t>
  </si>
  <si>
    <t>Author Affiliation</t>
  </si>
  <si>
    <t>Copyright Assertion</t>
  </si>
  <si>
    <t>DOI</t>
  </si>
  <si>
    <t>Author categories</t>
  </si>
  <si>
    <t>Textual Evidence</t>
  </si>
  <si>
    <t>Work of Gov't Disclaimer</t>
  </si>
  <si>
    <t>Other Disclaimers</t>
  </si>
  <si>
    <t>Preparers Comments</t>
  </si>
  <si>
    <t>10.1109/TNS.1983.4332937</t>
  </si>
  <si>
    <t>IEEE Transactions on Nuclear Science
Year: 1983, Volume: 30, Issue: 4</t>
  </si>
  <si>
    <t>PHERMEX Electron Gun Development</t>
  </si>
  <si>
    <t>1) L. A. Builta, J. C. Elliott, D. C. Moir, T. P. Starke, and C. A. Vecere</t>
  </si>
  <si>
    <t>1) Los Alamos National Laboratory, Los Alamos, NM 87545</t>
  </si>
  <si>
    <t>National Lab</t>
  </si>
  <si>
    <t>©1983 IEEE</t>
  </si>
  <si>
    <t>No</t>
  </si>
  <si>
    <t>N/A</t>
  </si>
  <si>
    <t>10.1016/j.geomorph.2007.12.018</t>
  </si>
  <si>
    <t>Geomorphology</t>
  </si>
  <si>
    <t>A conceptual framework for dryland aeolian sediment transport along the
grassland–forest continuum: Effects of woody plant canopy cover and disturbance</t>
  </si>
  <si>
    <t>David D. Breshears a,b,c, Jeffrey J. Whicker d, Chris B. Zou a, Jason P. Field a, Craig D. Allen e</t>
  </si>
  <si>
    <t>a School of Natural Resources, University of Arizona, Tucson, AZ 85721-0043 USA
b Institute for the Study of Planet Earth, University of Arizona, Tucson, AZ 85721-0043 USA
c Department of Ecology and Evolutionary Biology, University of Arizona, Tucson, AZ 85721-0043 USA
d Health Physics Measurements Group, Los Alamos National Laboratory, Los Alamos, NM 87545 USA
e USGS Jemez Mountains Field Station, Los Alamos, NM 87544 USA</t>
  </si>
  <si>
    <t>d Health Physics Measurements Group, Los Alamos National Laboratory, Los Alamos, NM 87545 USA
e USGS Jemez Mountains Field Station, Los Alamos, NM 87544 USA</t>
  </si>
  <si>
    <t>Employee; National Lab</t>
  </si>
  <si>
    <t>© 2008 Elsevier B.V. All rights reserved.</t>
  </si>
  <si>
    <t>We thank current and previous sponsors for wind erosion research, including Los Alamos National Laboratory, Department of Energy Environmental Management Science Program, USDA CSREES training grant in Ecohydrology (2005-02335; to DDB and supporting JPF), U.S. Geological Survey, U.S. D.I. National Park Service, Arizona Agricultural Experiment Station. We thank Rebecca J. Oertel and Kay L. Beeley of NPS at Bandelier National Monument for collection of data from Frijolito, Paul Dimmerling of LANL for data analysis, and Jayne Belnap, Dale Gillette, Greg Okin, Ted Zobeck, and Xubin Zeng for related discussions.</t>
  </si>
  <si>
    <t>10.1038/35075014</t>
  </si>
  <si>
    <t>Nature; London 411.6833 (May 3, 2001): 54-6.</t>
  </si>
  <si>
    <t xml:space="preserve">
Superconductivity in the non-oxide perovskite MgCNi 3</t>
  </si>
  <si>
    <t>T. He*, Q. Huang², A. P. Ramirez³, Y. Wang§, K. A. Regan*, N. Rogado*, M. A. Hayward*, M. K. Haas*, J. S. Slusky*, K. Inumara*, H. W. Zandbergen*, N. P. Ong§ &amp; R. J. Cava*</t>
  </si>
  <si>
    <t>* Department of Chemistry and Princeton Materials Institute; § Department of Physics, Princeton University, Princeton, New Jersey, USA
² Department of Materials and Nuclear Engineering, University of Maryland, College Park, Maryland; and NIST Center for Neutron Research, Gaithersburg, Maryland, USA
³ Condensed Matter and Thermal Physics Group, Los Alamos National Laboratory, Los Alamos, New Mexico, USA</t>
  </si>
  <si>
    <t>² Department of Materials and Nuclear Engineering, University of Maryland, College Park, Maryland; and NIST Center for Neutron Research, Gaithersburg, Maryland, USA
³ Condensed Matter and Thermal Physics Group, Los Alamos National Laboratory, Los Alamos, New Mexico, USA</t>
  </si>
  <si>
    <t>© 2001 Macmillan Magazines Ltd</t>
  </si>
  <si>
    <t>This research was supported by grants from the US National Science Foundation and the US Department of Energy.</t>
  </si>
  <si>
    <t>10.1109/TPS.2011.2163947</t>
  </si>
  <si>
    <t>IEEE Transactions on Plasma Science
Year: 2011, Volume: 39, Issue: 10</t>
  </si>
  <si>
    <t>PHELIX: Design and Analysis of a Transformer-Driven Liner Implosion System</t>
  </si>
  <si>
    <t>1) Peter J. Turchi, William A. Reass, Christopher L. Rousculp, Robert E. Reinovsky, Jeffrey R. Griego, and David M. Oró</t>
  </si>
  <si>
    <t xml:space="preserve">Los Alamos National Laboratory, Los Alamos, NM 87545 USA </t>
  </si>
  <si>
    <t>© 2011 IEEE</t>
  </si>
  <si>
    <t>This work was supported in part by the U.S. Department of Energy under Contract DE-AC52-06NA25396.</t>
  </si>
  <si>
    <t>10.1109/IVELEC.2009.5193442</t>
  </si>
  <si>
    <t>2009 IEEE International Vacuum Electronics Conference</t>
  </si>
  <si>
    <t>Improved symmetries in the finite-element gun code MICHELLE</t>
  </si>
  <si>
    <t>1) Eric M. Nelson;
2) John J. Petillo;
3) Baruch Levush</t>
  </si>
  <si>
    <t>1) Los Alamos National Laboratory, NM, USA;
2) SAIC, Billerica, MA, USA;
3) Naval Research Laboratory, Washington, DC, USA</t>
  </si>
  <si>
    <t>1) Los Alamos National Laboratory, NM, USA;
3) Naval Research Laboratory, Washington, DC, USA</t>
  </si>
  <si>
    <t>© 2009 IEEE</t>
  </si>
  <si>
    <t>10.1029/2011JB008897</t>
  </si>
  <si>
    <t>Journal of Geophysical Research: Solid Earth (1978–2012) &gt; Vol 117 Issue B9</t>
  </si>
  <si>
    <t>Auto-acoustic compaction in steady shear flows: Experimental evidence for suppression of shear dilatancy by internal acoustic vibration</t>
  </si>
  <si>
    <t>Nicholas J. van der Elst 1, Emily E. Brodsky 1, Pierre-Yves Le Bas 2 andPaul A. Johnson 2</t>
  </si>
  <si>
    <t>1Department of Earth and Planetary Science, Univ. of California, Santa Cruz, California, USA
2Geophysics Group, Los Alamos National Laboratory, Los Alamos, New Mexico, USA</t>
  </si>
  <si>
    <t>2Geophysics Group, Los Alamos National Laboratory, Los Alamos, New Mexico, USA</t>
  </si>
  <si>
    <t>©2012. American Geophysical Union. All Rights Reserved.</t>
  </si>
  <si>
    <t>N. van der Elst and E. E. Brodsky were sup-ported by a grant from institutional support at Los Alamos National Lab via the Institute of Geophysics and Planetary Physics. P. Johnson and P.-Y. LeBas were supported by institutional support via the LDRD office at LosAlamos. We are indebted to our anonymous reviewers for very thoroughand constructive reviews that have improved the clarity and organizationof this article</t>
  </si>
  <si>
    <t>10.1029/94JB00806</t>
  </si>
  <si>
    <t>Journal of Geophysical Research: Solid Earth (1978–2012) &gt; Vol 99 Issue B8</t>
  </si>
  <si>
    <t>Assessing the accuracy of thermoluminescence for dating baked sediments beneath late Quaternary lava flows, Snake River Plain, Idaho</t>
  </si>
  <si>
    <t>1) Steven  L.  Forman  and  James  Pierson; 2) R.  P.  Smith  and  W.  R.  Hackett; 3) G. Valentine</t>
  </si>
  <si>
    <t>1) Byrd Polar Research Center and Department of Geological Sciences, Ohio State University,  Columbus;
2) Idaho National Engineering Laboratory,  EG&amp;G,  Inc.,  Idaho Falls, Idaho;
3) Geoanalysis Group,  Los Alamos National  Laboratory,  Los Alamos, New  Mexico</t>
  </si>
  <si>
    <t>2) Idaho National Engineering Laboratory,  EG&amp;G,  Inc.,  Idaho Falls, Idaho;
3) Geoanalysis Group,  Los Alamos National  Laboratory,  Los Alamos, New  Mexico</t>
  </si>
  <si>
    <t>Copyright 1994 by the American Geophysical Union</t>
  </si>
  <si>
    <t>We  are grateful to  M.  Kuntz for  his assis- tance in locating and reexcavating sampling localities. This research was supported by the U.S.  Department of Energy, Office of Envi- ronmental Restoration and Waste Management and Office of New Production  Reactors  under  contract  DE-AC07-76ID01570  and Yucca  Mountain  Project Office as part of the Civilian  Radioactive Waste  Management  Program.  This  paper  benefitted from  early comments by G. Seltzer and D. Rodbell. We appreciate the reviews by  D.  E.  Champion,  T.  Cierling,  and  the  editors,  which  helped clarify the presentatio</t>
  </si>
  <si>
    <t>10.1029/GM122p0323</t>
  </si>
  <si>
    <t>Geophysical Monograph Series &gt; Dynamics of Fluids in Fractured Rock</t>
  </si>
  <si>
    <t>Radionuclide Transport in the Unsaturated Zone at Yucca Mountain: Numerical Model and Preliminary Field Observations</t>
  </si>
  <si>
    <t>1) Boris Faybishenko, Paul A. Witherspoon and Sally M. Benson</t>
  </si>
  <si>
    <t>1) Earth and Environmental Sciences Division, Los Alamos National Laboratory, Los Alamos, New Mexico</t>
  </si>
  <si>
    <t xml:space="preserve">This paper not subject to U.S. copyright
Published 2000 by the American Geophysical Union </t>
  </si>
  <si>
    <t xml:space="preserve">This work was supported by the Yucca Mountain Site Characterization Program Office as part of the Civilian Radioactive Waste Management Program. This project is managed by the U.S. Department of Energy, Yucca Mountain Site Characterization Project. The authors wish to thank Julie Canepa for her unwavering support during the course of design and construction of the UZTT. We would also like to thank the many colleagues who participated in the modeling effort and experimental program. Finally, special thanks go to Bill Carey for providing data and interpretations of the mineralogic model of Yucca Mountain, and several anonymous reviewers for their useful critiques of this manuscript. </t>
  </si>
  <si>
    <t>10.1186/1471-2105-6-S1-S20</t>
  </si>
  <si>
    <t>BMC Bioinformatics. 2005; 6(Suppl 1): S20.</t>
  </si>
  <si>
    <t>Protein annotation as term categorization in the gene ontology using word proximity networks</t>
  </si>
  <si>
    <t>Karin Verspoor,1 Judith Cohn,1 Cliff Joslyn,1 Sue Mniszewski,1 Andreas Rechtsteiner,1 Luis M Rocha,2,3 and Tiago Simas,3</t>
  </si>
  <si>
    <t>1 Los Alamos National Laboratory, PO Box 1663, MS B256, Los Alamos, NM 87545, USA
2 School of Informatics, Indiana University, 1900 East Tenth Street, Bloomington IN 47406, USA
3 Cognitive Science Program, Sycamore Hall 0014, 1033 E. Third Street, Indiana University, Bloomington, IN 47405, USA</t>
  </si>
  <si>
    <t>1 Los Alamos National Laboratory, PO Box 1663, MS B256, Los Alamos, NM 87545, USA</t>
  </si>
  <si>
    <t>© 2005 Verspoor et al; licensee BioMed Central Ltd</t>
  </si>
  <si>
    <t>This is an open access article distributed under the terms of the Creative Commons Attribution License (http://creativecommons.org.libproxy.lib.unc.edu/licenses/by/2.0), which permits unrestricted use, distribution, and reproduction in any medium, provided the original work is properly cited.
This work was sponsored by the Department of Energy, and by a cooperative research agreement with the Procter &amp; Gamble Company, who also supplied us with the list of protein synonyms. We would like to thank Andy Fulmer and Jun Xu, and the LANL Protein Function Inference Group for their contributions to this work.</t>
  </si>
  <si>
    <t>10.1109/PLASMA.1994.588874</t>
  </si>
  <si>
    <t>Plasma Science, 1994. Conference Record - Abstracts., 1994 IEEE International Conference on</t>
  </si>
  <si>
    <t>Energetic Neutral Atom Imaging Detectors For Fusion And Space Plasmas</t>
  </si>
  <si>
    <t>1) Earl E. Scime, Herbert O. Funsten, David J. McComas</t>
  </si>
  <si>
    <t xml:space="preserve">1)  Los Alamos National Laboratory </t>
  </si>
  <si>
    <t>10.1038/nature01670</t>
  </si>
  <si>
    <t>Nature; London 423.6941(Jun 12, 2003): 747-52.</t>
  </si>
  <si>
    <t>Stratigraphic, chronological and behavioural contexts of Pleistocene Homo sapiens from Middle Awash, Ethiopia</t>
  </si>
  <si>
    <t>1) Giday WoldeGabrial; 2) William K. Hart; 3) Paul R. Renne; 4) Henry Gilbert; 5) Alban Defluer</t>
  </si>
  <si>
    <t>1) Los Alamos National Laboratory;
2) Miami University, Ohio;
3) Berkely Geochronology Center;
4) University of California;
5) CNRS UMR 6569 du CNRS</t>
  </si>
  <si>
    <t>1) Los Alamos National Laboratory;</t>
  </si>
  <si>
    <t>10.1007/s10967-009-0145-0</t>
  </si>
  <si>
    <t>Journal of Radioanalytical and Nuclear Chemistry
November 2009, 282:365</t>
  </si>
  <si>
    <t>Preparation of thin arsenic and radioarsenic targets for neutron capture studies</t>
  </si>
  <si>
    <t>M. Fassbender 1
H. Bach 1
E. Bond 1
F. M. Nortier 1
D. Vieira 1</t>
  </si>
  <si>
    <t>1.Chemistry DivisionLos Alamos National LaboratoryLos AlamosUSA</t>
  </si>
  <si>
    <t>© Akadémiai Kiadó, Budapest, Hungary 2009</t>
  </si>
  <si>
    <t>We thankfully acknowledge the funding support for this work by the Laboratory Directed Research and Development (LDRD) Program and the DoE Medical Radioisotope Distribution Program.</t>
  </si>
  <si>
    <t>10.1109/TAP.2012.2209860</t>
  </si>
  <si>
    <t>IEEE Transactions on Antennas and Propagation
Year: 2012, Volume: 60, Issue: 12</t>
  </si>
  <si>
    <t>A Hierarchy of Explicit Low-Dispersion FDTD Methods for Electrically Large Problems</t>
  </si>
  <si>
    <t>1) W. S. Smith; 2) A. Radmadze and J. L. Drewniak; 3) X.-M. Shao</t>
  </si>
  <si>
    <t>1)  Computational Earth Science (EES-16), Los Alamos National Laboratory, Los Alamos, NM 87545 USA;
2) EMC Laboratory, Missouri University of Science and Technology, Rolla, MO 65401 USA;
3) Space and Remote Sensing (ISR-2), Los Alamos National Laboratory, Los Alamos, NM 87545 USA</t>
  </si>
  <si>
    <t>1)  Computational Earth Science (EES-16), Los Alamos National Laboratory, Los Alamos, NM 87545 USA;
3) Space and Remote Sensing (ISR-2), Los Alamos National Laboratory, Los Alamos, NM 87545 USA</t>
  </si>
  <si>
    <t xml:space="preserve"> © 2012 IEEE</t>
  </si>
  <si>
    <t>This work was supported in part by the Defense Threat Reduction Agency (DTRA) and in part by the Department of Energy (DOE).</t>
  </si>
  <si>
    <t>10.1109/TASC.2011.2106106</t>
  </si>
  <si>
    <t>IEEE Transactions on Applied Superconductivity
Year: 2011, Volume: 21, Issue: 3</t>
  </si>
  <si>
    <t>BSCCO-2212 Wire and Cable Studies</t>
  </si>
  <si>
    <t>1) E. Barzi, V. Lombardo, and D. Turrioni; 2) F. J. Baca and T. G. Holesinger</t>
  </si>
  <si>
    <t>1) Fermi National Accelerator Laboratory (Fermilab), Batavia, IL 60510 USA;
2) Los Alamos National Laboratory, Los Alamos, NM 87545 USA.</t>
  </si>
  <si>
    <t>This work was supported by the US Department of Energy.</t>
  </si>
  <si>
    <t>10.1306/06201615130</t>
  </si>
  <si>
    <t>AAPG Bulletin, v. 101, no. 1</t>
  </si>
  <si>
    <t>Piceance Basin Mesaverde anomalous self-potential response: Identification of capillary seals in a basincentered gas accumulation</t>
  </si>
  <si>
    <t>1) Stephen P. Cumella; 2) William F. Woodruff; 3) Andre Revil</t>
  </si>
  <si>
    <t>1)  consulting geologist in Denver, Colorado;
2) Los Alamos National Laboratory Los Alamos, New Mexico 87545;
3) Institut des Sciences de la Terre, Centre National de la Recherche Scientifique, Unite Mixte de Recherche 5275, ´ Universite Savoie Mont Blanc, 73376 CEDEX</t>
  </si>
  <si>
    <t>2) Los Alamos National Laboratory Los Alamos, New Mexico 87545;</t>
  </si>
  <si>
    <t>Copyright ©2017. The American Association of Petroleum Geologists. All rights reserved.</t>
  </si>
  <si>
    <t>10.1109/IGCC.2013.6604494</t>
  </si>
  <si>
    <t>2013 International Green Computing Conference Proceedings</t>
  </si>
  <si>
    <t>Energy modeling of supercomputers and large-scale scientific applications</t>
  </si>
  <si>
    <t>1) Scott Pakin; 2) Michael Lang</t>
  </si>
  <si>
    <t>1) Computer, Computational, and Statistical Sciences Division, Los Alamos National Laboratory, New Mexico 87545, USA;
2) High Performance Computing Division, Los Alamos National Laboratory, New Mexico 87545, USA</t>
  </si>
  <si>
    <t>© 2013 IEEE</t>
  </si>
  <si>
    <t>This work was supported by the U.S. Department of Energy’s National Nuclear Security Administration under contract DE-AC52-06NA25396 with Los Alamos National Security, LLC.</t>
  </si>
  <si>
    <t>10.2136/vzj2004.0174</t>
  </si>
  <si>
    <t>Barium and High Explosives in a Semiarid Alluvial System, Cañon de Valle, New Mexico</t>
  </si>
  <si>
    <t>1) Kevin D. Reid; 2)  Steven L. Reneau, Brent D. Newman, and Donald D. Hickmott</t>
  </si>
  <si>
    <t>1) TerranearPMC, 1911 Central Ave., Los Alamos, NM 87544;
2) Los Alamos National Laboratory, Los Alamos, NM 87545</t>
  </si>
  <si>
    <t>2) Los Alamos National Laboratory, Los Alamos, NM 87545</t>
  </si>
  <si>
    <t>© Soil Science Society of America</t>
  </si>
  <si>
    <t xml:space="preserve"> Vadose Zone Journal 4:744–759 (2005).</t>
  </si>
  <si>
    <t>Funding for this work was provided by the U.S. Department of Energy through the Los Alamos National Laboratory Remediation Services project.</t>
  </si>
  <si>
    <t>10.1109/FEL.1989.716078</t>
  </si>
  <si>
    <t>Proceedings of the Eleventh International Free Electron Laser Conference</t>
  </si>
  <si>
    <t>Fully Automatic Wiggler-field Test And Correction</t>
  </si>
  <si>
    <t>1) R.B. Feldman, R.W. Warren</t>
  </si>
  <si>
    <t>1) Los Alamos National Laboratory</t>
  </si>
  <si>
    <t xml:space="preserve">Elsevier Science Publishers B.V. (North-Holland) </t>
  </si>
  <si>
    <t>Work supported by Los Alamos National Laboratory Institutional Supporting Research, under the auspices of the US Department of Energy</t>
  </si>
  <si>
    <t>10.1002/2016GL068076</t>
  </si>
  <si>
    <t>Geophysical Research Letters &gt; Vol 43 Issue 7</t>
  </si>
  <si>
    <t>Volcanic lightning and plume behavior reveal evolving hazards during the April 2015 eruption of Calbuco volcano, Chile</t>
  </si>
  <si>
    <t>Alexa R. Van Eaton 1, Álvaro Amigo 2,3, Daniel Bertin 2, Larry G. Mastin 1, Raúl E. Giacosa 4, Jerónimo González 4, Oscar Valderrama 2, Karen Fontijn 5 andSonja A. Behnke 6</t>
  </si>
  <si>
    <t>1 Cascades Volcano Observatory, U.S. Geological Survey, Vancouver, Washington, USA
2 Observatorio Volcanológico de los Andes del Sur, Servicio Nacional de Geología y Minería, Temuco, Chile
3 Centro de Excelencia en Geotermia de los Andes, Universidad de Chile, Santiago, Chile
4 Delegación Regional Comahue, Servicio Geológico Minero Argentino, General Roca, Río Negro, Argentina
5 Department of Earth Sciences, University of Oxford, Oxford, UK
6 Los Alamos National Laboratory, Los Alamos, New Mexico, USA</t>
  </si>
  <si>
    <t>6 Los Alamos National Laboratory, Los Alamos, New Mexico, USA</t>
  </si>
  <si>
    <t>Published 2016. American GeophysicalUnion. This article is a US Governmentwork and is in the public domain in theUSA.</t>
  </si>
  <si>
    <t>Yes, National Lab</t>
  </si>
  <si>
    <t>The authors wish to thank Bob Holzworthand the World Wide Li ghtning LocationNetwork (http://wwlln.net), a col labora-tion among over 50 universities andinstitutions, for providing the lightninglocation data used in this paper. JamesMuirhead, Gregory Schill, Hans Schwaiger,Heather Wright, Dave Schneider,Sebastian García, Lizette Bertin, andMauricio Mella are thanked for assistanceand discussion. A. Van Eaton acknowledges a U.S. Geological Survey Menden hall Post doctoral Fellowship. K.Fontijn acknowledge s support by NERCurg ency grant NE/N007271/1, and assistance by David Pyle, Jonathan Hun t,Romina Daga, Alexandre Corgne, Eduardo Jaramillo, and students from the Universidad Aus tral de Chile, Valdivia. This work is a contribution from the FondapConicyt #15090013 project “Centro de Excelencia en Geotermia de los Andes(CEGA ).” Reviewers John Ewert, Earle R. Williams, and Magnús T. Gudmundssonare th anked for valuable comments.GeoMapApp and Unidata’sIDVwereusedin the production of Figure 1 . Data used in this study are listed in the references, tables, and supporting information</t>
  </si>
  <si>
    <t>10.2138/am.2006.2021</t>
  </si>
  <si>
    <t>American Mineralogist, Volume 91, pages 1547–1552, 2006</t>
  </si>
  <si>
    <t>The atomic arrangement of merrillite from the Fra Mauro Formation, Apollo 14 lunar mission: The first structure of merrillite from the Moon</t>
  </si>
  <si>
    <t>JOHN M. HUGHES,1, BRADLEY L. JOLLIFF,2 AND MICKEY E. GUNTER,3</t>
  </si>
  <si>
    <t>1 Department of Geology, Miami University, Oxford, Ohio 45056, U.S.A. 
2 Department of Earth and Planetary Sciences and the McDonnell Center for Space Sciences, Washington University, St. Louis, Missouri 63130, U.S.A. 
3 Department of Geological Sciences, University of Idaho, Moscow, Idaho 83844-3022, U.S.A.</t>
  </si>
  <si>
    <t>False Positive</t>
  </si>
  <si>
    <t>No government agencies appear in the author affiliations</t>
  </si>
  <si>
    <t>10.1109/NSSMIC.2012.6551168</t>
  </si>
  <si>
    <t>2012 IEEE Nuclear Science Symposium and Medical Imaging Conference Record (NSS/MIC)</t>
  </si>
  <si>
    <t>Alternatives to Helium-3 for neutron multiplicity counters</t>
  </si>
  <si>
    <t>1) A. T. Lintereur; 2) James H. Ely, Richard T. Kouzes, Edward R. Siciliano, and Mitchell L. Woodring; 3) Martyn T. Swinhoe</t>
  </si>
  <si>
    <t>1)  University of Florida working at Pacific Northwest National Laboratory, Richland WA 99352;
2) Pacific Northwest National Laboratory, Richland, WA 99352;
3) Los Alamos National Laboratory, Los Alamos, NM 87544</t>
  </si>
  <si>
    <t>2) Pacific Northwest National Laboratory, Richland, WA 99352;
3) Los Alamos National Laboratory, Los Alamos, NM 87544</t>
  </si>
  <si>
    <t>U.S. Government work not protected by U.S. copyright</t>
  </si>
  <si>
    <t>This work was supported by the U.S. Department of Energy Office of Nonproliferation and Verification Research and Development (NA-22). Pacific Northwest National Laboratory is operated for the United Stated department of Energy under contract DEAC05-76RLO-\830.</t>
  </si>
  <si>
    <t>10.1016/j.epsl.2005.09.008</t>
  </si>
  <si>
    <t>Earth and Planetary Science Letters
Volume 240, Issue 2, 1 December 2005, Pages 234–250</t>
  </si>
  <si>
    <t>Hydrothermal convection in carbonaceous chondrite parent bodies</t>
  </si>
  <si>
    <t>Bryan J. Travis a, Gerald Schubert b</t>
  </si>
  <si>
    <t>a Earth and Environmental Sciences Division, EES-2/MS-F665, Los Alamos National Laboratory, Los Alamos, NM 87545, United States
b Department of Earth and Space Sciences and Institute of Geophysics and Planetary Physics, University of California, Los Angeles, CA 90095-1567, USA</t>
  </si>
  <si>
    <t>a Earth and Environmental Sciences Division, EES-2/MS-F665, Los Alamos National Laboratory, Los Alamos, NM 87545, United States</t>
  </si>
  <si>
    <t>Copyright © 2005 Elsevier B.V. All rights reserved.</t>
  </si>
  <si>
    <t>Supported in part by grants from the Planetary Geology and Geophysics Program of NASA and the Institute of Geophysics and Planetary Physics at the Los Alamos National Laboratory</t>
  </si>
  <si>
    <t>10.1130/GES00031.1</t>
  </si>
  <si>
    <t>Geosphere (2006) 2 (2): 88-101.</t>
  </si>
  <si>
    <t>Geochemical interpretation of groundwater flow in the southern Great Basin</t>
  </si>
  <si>
    <t>1) J.E. Koonce; 2) Z. Yu; 3) I.M. Farnham; 4) K.J. Stetzenbach</t>
  </si>
  <si>
    <t>1) Department of Geoscience, University of Nevada–Las Vegas, 4505 Maryland Parkway, Las Vegas, Nevada 89154, USA;
2) State Key Laboratory of Hydrology–Water Resources and Hydraulic Engineering, Hohai University, Nanjing 210098, China;
3) S.M. Stoller Corporation, 7710 W. Cheyenne Ave., Las Vegas, Nevada 89129, USA;
4) Harry Reid Center for Environmental Studies, University of Nevada–Las Vegas, 4505 Maryland Parkway, Las Vegas, Nevada 89154, USA</t>
  </si>
  <si>
    <t>10.1190/1.1820770</t>
  </si>
  <si>
    <t xml:space="preserve"> 
SEG Technical Program Expanded Abstracts 1999</t>
  </si>
  <si>
    <t>Quasi‐linear extended local Born Fourier migration method</t>
  </si>
  <si>
    <t>No Access</t>
  </si>
  <si>
    <t>10.1016/j.icarus.2014.05.038</t>
  </si>
  <si>
    <t>Icarus
Volume 249, 15 March 2015, Pages 62–73</t>
  </si>
  <si>
    <t>Understanding the signature of rock coatings in laser-induced breakdown spectroscopy data</t>
  </si>
  <si>
    <t>Nina L. Lanza a, Ann M. Ollila b, Agnes Cousin a, Roger C. Wiens a, Samuel Clegg a, Nicolas Mangold c, Nathan Bridges d, Daniel Cooper a, Mariek Schmidt e, Jeffrey Berger f, Raymond Arvidson g, Noureddine Melikechi h, Horton E. Newsom b, Robert Tokar i, Craig Hardgrove j, Alissa Mezzacappa h, Ryan S. Jackson b, Benton Clark k, Olivier Forni l,m, Sylvestre Maurice l,m, Marion Nachon c, Ryan B. Anderson n, Jennifer Blank o, Matthew Deans p, Dorothea Delapp a, Richard Léveillé q, Rhonda McInroy a, Ronald Martinez a, Pierre-Yves Meslin l,m, Patrick Pinetl,m</t>
  </si>
  <si>
    <t>a Los Alamos National Laboratory, P.O. Box 1663, Los Alamos, NM 87545, USA
b University of New Mexico, Department of Earth and Planetary Sciences, Albuquerque, NM 87131, USA
c Laboratoire de Planétologie et Géodynamique de Nantes, CNRS, UMR6112, Université de Nantes, 44322 Nantes, France
d Applied Physics Laboratory, Johns Hopkins University, 11100 Johns Hopkins Road, Laurel, MD 20723, USA
e Department of Earth Sciences, Brock University, 500 Glenridge Avenue, Saint Catharines, Ontario L2S 3A1, Canada
f Geological Sciences, University of Western Ontario, 1151 Richmond Street N., London, Ontario N6A 5B7, Canada
g Department of Earth and Planetary Science, Washington University, 1 Brookings Dr., Saint Louis, MO 63130-4899, USA
h Optical Science Center for Applied Research, Delaware State University, 1200 N. Dupont Highway, Dover, DE 19901, USA
i Planetary Science Institute, 1700 East Fort Lowell, Suite 106, Tucson, AZ 85719, USA
j School of Earth and Space Exploration, Arizona State University, Tempe, AZ 85281, USA
k Space Science Institute, 4750 Walnut Street, Suite 205, Boulder, CO 80301, USA
l Université de Toulouse, 15 Rue de Lois, 31000 Toulouse, France
m CNRS IRAP, 9 Av. colonel Roche, BP 44346, F-31028 Toulouse cedex 4, France
n U.S. Geological Survey Astrogeology Science Center, 2255 N. Gemini Dr., Flagstaff, AZ 86001, USA
o Bay Area Environmental Research Institute, 596 1st St West, Sonoma, CA 95476, USA
p NASA Ames Research Center, Moffett Field, CA 94035, USA
q Department of Natural Resource Sciences, McGill University, St-Anne-de-Bellevue, Quebec H9X 3V9, Canada</t>
  </si>
  <si>
    <t>a Los Alamos National Laboratory, P.O. Box 1663, Los Alamos, NM 87545, USA
n U.S. Geological Survey Astrogeology Science Center, 2255 N. Gemini Dr., Flagstaff, AZ 86001, USA
p NASA Ames Research Center, Moffett Field, CA 94035, USA</t>
  </si>
  <si>
    <t>© 2014 Elsevier Inc. All rights reserved.</t>
  </si>
  <si>
    <t>This work was supported by the Mars Science Laboratory project, with additional support from the Centre National d’Etudes Spatiales (CNES) on the French part of the ChemCam project. We wish to thank M. Spilde for assistance with the SEM and two anonymous reviewers for their very helpful comments.</t>
  </si>
  <si>
    <t>10.2136/vzj2005.0043</t>
  </si>
  <si>
    <t>Vadose Zone Journal 4:1210–1218 (2005).</t>
  </si>
  <si>
    <t>Analytical Solutions for Vertical Flow in Unsaturated, Rooted Soils with Variable Surface Fluxes</t>
  </si>
  <si>
    <t>1) Fasong Yuan; 2) Zhiming Lu</t>
  </si>
  <si>
    <t>1) Agric. Research and Extension Center, Texas A&amp;M Univ., El Paso, TX 79927, USA;
2)  Los Alamos National Lab., Los Alamos, NM 87545</t>
  </si>
  <si>
    <t>2)  Los Alamos National Lab., Los Alamos, NM 87545</t>
  </si>
  <si>
    <t>10.1021/bi010823g</t>
  </si>
  <si>
    <t>Biochemistry, 2002, 41 (8), pp 2675–2683</t>
  </si>
  <si>
    <t>Time-Resolved Step-Scan Fourier Transform Infrared Spectroscopy of the CO Adducts of Bovine Cytochrome c Oxidase and of Cytochrome bo3 from Escherichia coli</t>
  </si>
  <si>
    <t>James A. Bailey,‡ Farol L. Tomson,§ Sandra L. Mecklenburg,‡ Gina M. MacDonald,| Andromachi Katsonouri,§ Anne Puustinen,⊥ Robert B. Gennis,§ William H. Woodruff,‡ and R. Brian Dyer,‡</t>
  </si>
  <si>
    <t>‡ Los Alamos National Laboratory.
§ University of Illinois.
| James Madison University.
⊥ University of Helsinki.</t>
  </si>
  <si>
    <t>‡ Los Alamos National Laboratory.</t>
  </si>
  <si>
    <t>© 2002 American Chemical Society</t>
  </si>
  <si>
    <t>Work at Los Alamos National Laboratory was performed under the auspices of the U.S. Department of Energy. Supported by grants from the National Institutes of Health (GM45807 to W.H.W. and GM53640 to R.B.D.) and the U.S. Department of Energy (DEFG-02-87ER13716 to R.B.G.).</t>
  </si>
  <si>
    <t>10.1016/0377-0273(94)00096-Y</t>
  </si>
  <si>
    <t>Journal of Volcanology and Geothermal Research
Volume 67, Issues 1–3, August 1995, Pages 101–122</t>
  </si>
  <si>
    <t>Incremental collapse and stratocone growth within a funnel-shaped caldera, Guayabo, Costa Rica</t>
  </si>
  <si>
    <t>Stephen Hallinan a, Geoff Brown b</t>
  </si>
  <si>
    <t>b Department of Earth Sciences, The Open University, Walton Hall, Milton Keynes, MK7 6AA, UK
a Now at GEOSYSTEM srl, Viale Abruzzi, 17, 20131 Milan, Italy</t>
  </si>
  <si>
    <t>10.1016/0016-7037(96)00081-6</t>
  </si>
  <si>
    <t>Geochimica et Cosmochimica Acta
Volume 60, Issue 12, June 1996, Pages 2065–2073</t>
  </si>
  <si>
    <t>Neptunium(V) hydrolysis and carbonate complexation: Experimental and predicted neptunyl solubility in concentrated NaCl using the Pitzer approach</t>
  </si>
  <si>
    <t>W. Runde 1, 2, M.P. Neu 2, D.L. Clark 1, 2</t>
  </si>
  <si>
    <t>1 Glenn T. Seaborg Institute for Transactinium Science, Lawrence Livermore National Laboratory, Livermore, CA 94551, USA
2 Los Alamos National Laboratory, Los Alamos, NM 87545, USA</t>
  </si>
  <si>
    <t>Copyright © 1996 Elsevier Science Ltd</t>
  </si>
  <si>
    <t xml:space="preserve">This work was sponsored by the Waste Isolation Pilot Plant, under Contract No. AN-1756 with Sandia National Laboratory, and by the Office of Basic Energy Sciences, Division of Chemical Sciences, U.S. Department of Energy under contract W-7405-ENG-36 with the University of California. </t>
  </si>
  <si>
    <t>10.1029/2000JC900159</t>
  </si>
  <si>
    <t>Journal of Geophysical Research: Oceans (1978–2012) &gt; Vol 106 Issue C3</t>
  </si>
  <si>
    <t>Recent Arctic change simulated with  a coupled ice-ocean model</t>
  </si>
  <si>
    <t xml:space="preserve">1) Yuxia Zhang; 2) Elizabeth  C.  Hunke </t>
  </si>
  <si>
    <t>1) Oceanography Department, Naval Postgraduate School, Monterey, California;
2) Los Alamos National Laboratory, Los Alamos, New Mexico</t>
  </si>
  <si>
    <t>Copyright 2001 by the American Geophysical Union</t>
  </si>
  <si>
    <t xml:space="preserve">We  offer sincere thanks to A.  Semtner and R. Malone for their continued support of these studies and kudos espe- cially to W.  Maslowski for his efforts in developing the model. We thank S. Piacsek, the Editor R. Preller, and anonymous reviewers for helpful comments that led to significant improvements of the manu- script, and we gratefully acknowledge support by the DOE CHAMMP and Climate Change Prediction programs and the NSF ARCSS pro- gram. Model simulations were performed mainly on Climate Simula- tion Laboratory computers at the National Center for Atmospheric Research. </t>
  </si>
  <si>
    <t>10.1029/2001RS002510</t>
  </si>
  <si>
    <t>Radio Science &gt; Vol 37 Issue 4</t>
  </si>
  <si>
    <t>On-orbit direction finding of lightning radio frequency emissions recorded by the FORTE satellite</t>
  </si>
  <si>
    <t>1) Abram R. Jacobson andXuan-Min Shao</t>
  </si>
  <si>
    <t>1) Space and Atmospheric Sciences Group, Los Alamos National Laboratory, Los Alamos, New Mexico, USA</t>
  </si>
  <si>
    <t>Copyright 2002 by the American Geophysical Union</t>
  </si>
  <si>
    <t>This work was p erformed u nder theauspices of the U.S. Department of Energy. This work depends onthe capable FORTE crossed-antenna arrangement designed by CharleyRhodes and Daniel Holden.</t>
  </si>
  <si>
    <t>10.1029/2005GL025541</t>
  </si>
  <si>
    <t>Geophysical Research Letters &gt; Vol 33 Issue 6</t>
  </si>
  <si>
    <t>Parameter identification using the level set method</t>
  </si>
  <si>
    <t>1) Zhiming Lu and Bruce A. Robinson</t>
  </si>
  <si>
    <t>1) Hydrology, Geochemistry, and Geology Group (EES-6), Los Alamos National Laboratory, Los Alamos, New Mexico, USA</t>
  </si>
  <si>
    <t>This paper is not subject to U.S. copyright.Published in 2006 by the American Geophysical Union</t>
  </si>
  <si>
    <t>10.1021/nl4036498</t>
  </si>
  <si>
    <t>Nano Lett., 2013, 13 (11), pp 5740–5747</t>
  </si>
  <si>
    <t>Enhanced Lithium Ion Battery Cycling of Silicon Nanowire Anodes by Template Growth to Eliminate Silicon Underlayer Islands</t>
  </si>
  <si>
    <t>1) Jeong-Hyun Cho and S. Tom Picraux</t>
  </si>
  <si>
    <t>1) The Center for Integrated Nanotechnologies, Los Alamos National Laboratory, Los Alamos, New Mexico 87545, United States</t>
  </si>
  <si>
    <t>Copyright © 2013 American Chemical Society</t>
  </si>
  <si>
    <t>This work was supported as part of the Nanostructures for Electrical Energy Storage, an Energy Frontier Research Center funded by the U.S. Department of Energy, Office of Science, Office of Basic Energy Sciences under Award Number DESC0001160. The work was performed, in part, at the Center for Integrated Nanotechnologies, a U.S. Department of Energy, Office of Science user facility. Los Alamos National Laboratory, an affirmative action equal opportunity employer, is operated by Los Alamos National Security, LLC, for the National Nuclear Security Administration of the U.S. Department of Energy under contract DE-AC52-06NA25396.</t>
  </si>
  <si>
    <t>10.1109/FEL.1989.716024</t>
  </si>
  <si>
    <t>Compact Rf-linac Free-electron Lasers</t>
  </si>
  <si>
    <t xml:space="preserve">1) John C. GOLDSTEIN, Richard L. SHEFFIELD, Bruce E. CARLSTEN and Roger W. WARREN </t>
  </si>
  <si>
    <t>1) Croup X-I, MS E53I, Los Alamos National Luboratory, Los Alamos NM 87545, USA</t>
  </si>
  <si>
    <t>Elsevier Science Publishers B.V. (North-Holland)</t>
  </si>
  <si>
    <t>Work performed under the auspices of the US. Department of Energy and supported by Los Alamos Institutional Supporting Research.</t>
  </si>
  <si>
    <t>10.1130/0091-7613(1996)024&lt;0539:LCLLPC&gt;2.3.CO;2</t>
  </si>
  <si>
    <t>Geology; June 1996; v. 24; no. 6; p. 539–542</t>
  </si>
  <si>
    <t>Lacustrine chronology links late Pleistocene climate change and mass movements in northern New Mexico</t>
  </si>
  <si>
    <t>1) David P. Dethier; 2) Steven L. Reneau</t>
  </si>
  <si>
    <t>1) Department of Geology, Williams College, Williamstown, Massachusetts 01267;
2) Geology and Geochemistry Group, Los Alamos National Laboratory, Los Alamos, New Mexico 87545</t>
  </si>
  <si>
    <t>2) Geology and Geochemistry Group, Los Alamos National Laboratory, Los Alamos, New Mexico 87545</t>
  </si>
  <si>
    <t>Field studies were supported by the Bronfman Science Center at Williams College and the U.S. Department of Energy through the Environmental Restoration Program of Los Alamos National Laboratory. We thank Bill Laughlin and Jamie Gardner for their support; Kirk Anderson, John Carney, and Antonio Garcia for field assistance; and Tom Pierson and Eric McDonald for helpful review comments</t>
  </si>
  <si>
    <t>10.1109/PLASMA.2014.7012765</t>
  </si>
  <si>
    <t>2014 IEEE 41st International Conference on Plasma Sciences (ICOPS) held with 2014 IEEE International Conference on High-Power Particle Beams (BEAMS)</t>
  </si>
  <si>
    <t>Emittance growth in linear induction accelerators</t>
  </si>
  <si>
    <t>1) C. A. Ekdahl, B. T. McCuistian, M. E. Schulze; 2) C. A. Carlson, D. K. Frayer ; 3) C. Mostrum, C. H. Thoma</t>
  </si>
  <si>
    <t>1) Los Alamos National Laboratory, PO Box 1663 Los Alamos, NM 87545, USA;
2) National Security Technologies, East Gate Los Alamos, NM 87544, USA;
3) Voss Scientific,LLC, Albuquerque, NM , USA</t>
  </si>
  <si>
    <t>1) Los Alamos National Laboratory, PO Box 1663 Los Alamos, NM 87545, USA;</t>
  </si>
  <si>
    <t>©2014 IEEE</t>
  </si>
  <si>
    <t>Research supported by the US Department of Energy and the National Nuclear Security Administration under contract number DE-AC52-06NA253960</t>
  </si>
  <si>
    <t>10.1029/2002JB002038</t>
  </si>
  <si>
    <t>Journal of Geophysical Research: Solid Earth (1978–2012) &gt; Vol 109 Issue B2</t>
  </si>
  <si>
    <t>Dynamic measurements of the nonlinear elastic parameter α in rock under varying conditions</t>
  </si>
  <si>
    <t>Paul A. Johnson 1,5, Bernard Zinszner 2, Patrick Rasolofosaon 2, Frederic Cohen-Tenoudji 3 andKoen Van Den Abeele 4</t>
  </si>
  <si>
    <t>1 Los Alamos National Laboratory, Los Alamos, New Mexico, USA
2 Institut Français du Pétrole Reuil, Malmaison, France
3 Laboratoire Universitaire Applications Physique, Université Paris VII, Paris, France
4 Interdisciplinary Research Center, Faculty of Science, Catholic University, Kortrijk, Belgium
5 Also at the Laboratoire Environnement et Développement, Université Paris VII, Paris, France.</t>
  </si>
  <si>
    <t>1 Los Alamos National Laboratory, Los Alamos, New Mexico, USA
5 Also at the Laboratoire Environnement et Développement, Université Paris VII, Paris, France.</t>
  </si>
  <si>
    <t>Unsure</t>
  </si>
  <si>
    <t>Copyright 2004 by the American Geophysical Union</t>
  </si>
  <si>
    <t>Work was supported by the Office of BasicEnergy Science of the U.S. Dep artme nt of Energy op erate d by th eUniversity of California, by the Institut Franc¸ais du Pe´trole, and by CNRS,France, and by the Foundation for Scientific Research of Flanders,Belgium.</t>
  </si>
  <si>
    <t>10.1007/s10967-009-0251-z</t>
  </si>
  <si>
    <t>Journal of Radioanalytical and Nuclear Chemistry
December 2009, 282:905</t>
  </si>
  <si>
    <t>Micro-electrodeposition techniques for the preparation of small actinide counting sources for ultra-high resolution alpha spectrometry by microcalorimetry</t>
  </si>
  <si>
    <t>A. A. Plionis 1
J. H. Rim 1,3
E. P. Hastings 1
S. P. LaMont 1
D. E. Dry 1
M. K. Bacrania 1
R. D. Horansky 2
J. N. Ullom 2
J. A. Beall 2
M. W. Rabin 1</t>
  </si>
  <si>
    <t>1.Los Alamos National LaboratoryLos AlamosUSA
2.National Institute of Standards and TechnologyBoulderUSA
3.Department of Mechanical and Nuclear EngineeringPennsylvania State UniversityUniversity ParkUSA</t>
  </si>
  <si>
    <t>1.Los Alamos National LaboratoryLos AlamosUSA</t>
  </si>
  <si>
    <t>The authors gratefully acknowledge the support and funding for this research provided by the NNSA Office of Non-Proliferation Research and Development (NA-22), the Los Alamos National Laboratory Directed Research and Development (LDRD), and the Department of Homeland Security Domestic Nuclear Detection Office.</t>
  </si>
  <si>
    <t>10.1002/2014WR016829</t>
  </si>
  <si>
    <t xml:space="preserve">Water Resources Research &gt; Vol 51 Issue 10 </t>
  </si>
  <si>
    <t>Effect of advective flow in fractures and matrix diffusion on natural gas production</t>
  </si>
  <si>
    <t>Satish Karra 1, Nataliia Makedonska 1, Hari S. Viswanathan 1, Scott L. Painter 1,2 and Jeffrey D. Hyman 1,3</t>
  </si>
  <si>
    <t>1 Computational Earth Science Group, Earth and Environmental Sciences Division, Los Alamos National Laboratory, Los Alamos, New Mexico, USA
2 Now at Climate Change Science Institute, Environmental Sciences Division, Oak Ridge National Laboratory, Oak Ridge, Tennessee, USA
3 Center for Nonlinear Studies, Los Alamos National Laboratory, Los Alamos, New Mexico, USA</t>
  </si>
  <si>
    <t>This article is a U.S. Government work and is in the public domain in the USA</t>
  </si>
  <si>
    <t>This work was supported through LosAlamos National Laboratory LDRDproject 20140002DR and U.S.Department of Energy Strategic Centerfor Natural Gas and Oil project on‘‘Fundamentals of UnconventionalReservoirs.’’ The authors thank RichardMiddleton for providing theHaynesville production data fromMoniz’s report. Data used in this papercan be obtained by contacting thecorresponding author</t>
  </si>
  <si>
    <t>10.1007/s00024-013-0646-1</t>
  </si>
  <si>
    <t>Pure and Applied Geophysics
March 2014, Volume 171, Issue 3–5, pp 469–484</t>
  </si>
  <si>
    <t>How to Invert Multi-Band, Regional Phase Amplitudes for 2-D Attenuation and Source Parameters: Tests Using the USArray</t>
  </si>
  <si>
    <t>W. Scott Phillips 1
Kevin M. Mayeda 2
Luca Malagnini 3</t>
  </si>
  <si>
    <t>1.Los Alamos National LaboratoryLos AlamosUSA
2.Weston GeophysicalLexingtonUSA
3.Istituto Nazionale di Geofisica e VulcanologiaRomeItaly</t>
  </si>
  <si>
    <t>© Springer (outside the USA) 2013</t>
  </si>
  <si>
    <t>This study relied on waveform and ancillary data collected by the Earthscope USArray project. Waveforms we used included contributions from the ANZA Regional, Berkeley Digital Seismograph, Caltech Regional Seismic, Global Seismograph, Western Great Basin, USArray Transportable, US National Seismic, and U. Utah Regional networks. We further acknowledge the Array Operations Facility (NMT), the Array Network Facility (UCSD), and the IRIS Data Mangement Center for efforts to collect and archive USArray data for use by the scientific community. We also thank Robert Herrmann, Douglas Dreger, and students for their timely production of moment tensor results for public consumption. SAC and GMT software were used for processing and display. We greatly appreciate input from two anonymous reviewers. WSP thanks Mark Fisk for discussions about application of source constraints in Asia, and Michael Fehler for introducing the author to source parameter-attenuation inversions many years ago. Publication of this research was supported by the US DOE under contract DE-AC52-06NA25396</t>
  </si>
  <si>
    <t>10.1109/NSSMIC.2009.5402327</t>
  </si>
  <si>
    <t>2009 IEEE Nuclear Science Symposium Conference Record (NSS/MIC)</t>
  </si>
  <si>
    <t>Development of a model of an X-ray tube transmission source</t>
  </si>
  <si>
    <t>1) Joetta M. Goda, Kiril D. Ianakiev, Cal E. Moss</t>
  </si>
  <si>
    <t>1) Los Alamos National Laboratory, P.O. Box 1663, Los Alamos, NM 87545 USA</t>
  </si>
  <si>
    <t>This work was supported by the U.S. Department of Energy National Nuclear Security Administration Office of Nuclear Noncompliance Verification (NA-241) and Office for Nonproliferation Research and Development (NA-22)</t>
  </si>
  <si>
    <t>10.1016/j.gca.2008.05.064</t>
  </si>
  <si>
    <t>Geochimica et Cosmochimica Acta
Volume 72, Issue 18, 15 September 2008, Pages 4537–4550</t>
  </si>
  <si>
    <t>Upwelling, species, and depth effects on coral skeletal cadmium-to-calcium ratios (Cd/Ca)</t>
  </si>
  <si>
    <t>Kathryn A. Matthews a,1, Andrea G. Grottoli b, William F. McDonough c, James E. Palardy d</t>
  </si>
  <si>
    <t>a Department of Earth and Environmental Science, University of Pennsylvania, Philadelphia, PA, USA 
b School of Earth Sciences, The Ohio State University, Columbus, OH, USA
c Department of Geology, University of Maryland, College Park, MD, USA 
d Department of Ecology and Evolutionary Biology, Brown University, Providence, RI, USA
1  Present address: Los Alamos National Laboratory, Nuclear and Radiochemistry Group, Los Alamos, NM 87545, USA.</t>
  </si>
  <si>
    <t>1  Present address: Los Alamos National Laboratory, Nuclear and Radiochemistry Group, Los Alamos, NM 87545, USA.</t>
  </si>
  <si>
    <t>10.1109/USNC-URSI.2015.7303458</t>
  </si>
  <si>
    <t>2015 USNC-URSI Radio Science Meeting (Joint with AP-S Symposium)</t>
  </si>
  <si>
    <t>Using a radial, switchable, sector ground screen to produce azimuthal directivity for a monopole antenna</t>
  </si>
  <si>
    <t>Edmund K. Miller</t>
  </si>
  <si>
    <t>Los Alamos National Laboratory (retired), USA</t>
  </si>
  <si>
    <t xml:space="preserve">©2015 IEEE </t>
  </si>
  <si>
    <t>10.1029/2006WR005664</t>
  </si>
  <si>
    <t>Water Resources Research &gt; Vol 43 Issue 12</t>
  </si>
  <si>
    <t>Upscaling pore-scale reactive transport equations using a multiscale continuum formulation</t>
  </si>
  <si>
    <t>1) P. C. Lichtner andQ. Kang</t>
  </si>
  <si>
    <t>1) Hydrology, Geochemistry and Geology Group, Earth and Environmental Sciences, Los Alamos National Laboratory, Los Alamos, New Mexico, USA</t>
  </si>
  <si>
    <t>Copyright 2007 by the American Geophysical Union.</t>
  </si>
  <si>
    <t>This material is based upon work supportedby the National Science Foundation under grant CHE-0431328 and theU.S. Department of Energy, Biological and Environmental Research(BER) and supported by LDRD/DR 20040042 project, sponsored byLos Alamos National Laboratory, which is operated by Los AlamosNational Security (LANS) for the U.S. Department of Energy. The authorswould like to thank Brian Berkowitz, Ed Bolton, and two anonymousreviewers for their comments which significantly improved the content ofthe manuscript.</t>
  </si>
  <si>
    <t>10.1109/CLUSTER.2014.6968669</t>
  </si>
  <si>
    <t>2014 IEEE International Conference on Cluster Computing (CLUSTER)</t>
  </si>
  <si>
    <t>Methodologies and application of machine learning algorithms to classify the performance of high performance cluster components</t>
  </si>
  <si>
    <t>1) Phil Romero, Craig Idler</t>
  </si>
  <si>
    <t>1) High Performance Computing 1, Los Alamos National Laboratory, USA</t>
  </si>
  <si>
    <t>The authors would like to thank our colleagues Sean Blanchard and Cornell Wright for there technical input and advice in developing this paper. We would also like to thank Ben Santos, Bob Tomlinson, Marti Hill and Daryl Grunau who were instrumental in making necessary resources available</t>
  </si>
  <si>
    <t>10.1029/2006GM000353</t>
  </si>
  <si>
    <t>Geophysical Monograph Series</t>
  </si>
  <si>
    <t>Geochemical Impacts of Sequestering Carbon Dioxide in Brine Formations</t>
  </si>
  <si>
    <t>John P. Kaszuba 1 andDavid R. Janecky 2</t>
  </si>
  <si>
    <t>1 Earth And Environmental Sciences, Los Alamos National Laboratory Los Alamos, New Mexico, USA
2 Environmental Stewardship, Los Alamos National Laboratory Los Alamos, New Mexico, USA</t>
  </si>
  <si>
    <t>Copyright 2009 by the American Geophysical Union.</t>
  </si>
  <si>
    <t>Funding was provided by Los Alamos National Laboratory (LDRD-DR) and ZERT. We thank Peter Lichtner for assistance with FLOTRAN calculations. This manuscript is LANL LAUR #04-8923.</t>
  </si>
  <si>
    <t>10.1109/TASC.2012.2233835</t>
  </si>
  <si>
    <t>IEEE Transactions on Applied Superconductivity
Year: 2013, Volume: 23, Issue: 3</t>
  </si>
  <si>
    <t>Optimization and Configuration of SQUID Sensor Arrays for a MEG-MRI System</t>
  </si>
  <si>
    <t>1) Evgeny Burmistrov, Andrei Matlashov, Henrik Sandin, Larry Schultz, Peter Volegov, and Michelle Espy</t>
  </si>
  <si>
    <t xml:space="preserve">1) Los Alamos National Laboratory, Los Alamos, NM 87544 USA </t>
  </si>
  <si>
    <t>U.S. Government work not protected by U.S. copyright.</t>
  </si>
  <si>
    <t>This work was supported by the Los Alamos National Laboratory LDRD DR under Grant 20100097DR</t>
  </si>
  <si>
    <t>10.1029/2011RS004783</t>
  </si>
  <si>
    <t>Radio Science
Year: 2011, Volume: 46, Issue: 06</t>
  </si>
  <si>
    <t>Satellite triangulation of thunderstorms, from fading radio fields synchronously recorded on two orthogonal antennas</t>
  </si>
  <si>
    <t>1) Abram R. Jacobson, Robert H. Holzworth; 2) Xuan-Min Shao</t>
  </si>
  <si>
    <t>1) Earth and Space Sciences Department, University of Washington, Seattle, Washington, USA.;
2) Group ISR-2, Los Alamos National Laboratory, Los Alamos, New Mexico, USA</t>
  </si>
  <si>
    <t>2) Group ISR-2, Los Alamos National Laboratory, Los Alamos, New Mexico, USA</t>
  </si>
  <si>
    <t>Copyright 2011 by the American Geophysical Union.</t>
  </si>
  <si>
    <t>10.1007/s12104-008-9081-0</t>
  </si>
  <si>
    <t>Biomolecular NMR Assignments
June 2008, Volume 2, Issue 1, pp 47–49</t>
  </si>
  <si>
    <t>1H, 15N and 13C backbone resonance assignment of Rv1567c, an integral membrane protein from Mycobacterium tuberculosis</t>
  </si>
  <si>
    <t>Hau B. Nguyen 1,2
Timothy A. Cross 1,2,3</t>
  </si>
  <si>
    <t>1.National High Magnetic Field LaboratoryTallahasseeUSA
2.Institute of Molecular BiophysicsFlorida State UniversityTallahasseeUSA
3.Department of Chemistry and BiochemistryFlorida State UniversityTallahasseeUSA</t>
  </si>
  <si>
    <t>1.National High Magnetic Field LaboratoryTallahasseeUSA</t>
  </si>
  <si>
    <t>The national high magnetic field laboratory has two locations, one in Los Alamos and operated by LANL, the other being this one in Tallahassee operated by FSU</t>
  </si>
  <si>
    <t>10.1021/acs.nanolett.6b03506</t>
  </si>
  <si>
    <t>Nano Lett., 2017, 17 (1), pp 97–103</t>
  </si>
  <si>
    <t>Phase Separation of Dirac Electrons in Topological Insulators at the Spatial Limit</t>
  </si>
  <si>
    <t>Carolina Parra*†‡§ , Thiago Henrique Rodrigues da Cunha∥, Alex W. Contryman⊥, Desheng Kong§#○, Francisco Montero-Silva†, Pedro Henrique Rezende Gonçalves∇, Diogo Duarte Dos Reis∇, Paula Giraldo-Gallo◆, Rodrigo Segura□ , Fernanda Olivares□, Francis Niestemski‡§, Yi Cui§#, Rogerio Magalhaes-Paniago∇, and Hari C. Manoharan‡§</t>
  </si>
  <si>
    <t>† Laboratorio Nanobiomateriales, Departamento de Física, Universidad Técnica Federico Santa María, Avenida España, 1680, Valparaíso, Chile
‡ Department of Physics, Stanford University, Stanford, California 94305, United States
§ Stanford Institute for Materials and Energy Sciences, SLAC National Accelerator Laboratory, Menlo Park, California 94025, United States
∥ CTNanotubos, Universidade Federal de Minas Gerais, Rua Professor José Vieira de Mendonça 1.000, Engenho Nogueira, BH, Brazil
⊥ Department of Applied Physics, Stanford University, Stanford, California 94305, United States
# Department of Materials Science and Engineering, Stanford University, Stanford, California 94305, United States
○ National Laboratory of Solid State Microstructure, College of Engineering and Applied Sciences, and Collaborative Innovation Center of Advanced Microstructures, Nanjing University, Nanjing 210093, China
∇ Departamento de Física, Universidade Federal de Minas Gerais, CP 702 Belo Horizonte, MG CEP 30123-970, Brazil
◆ National High Magnetic Field Laboratory, Tallahassee, Florida 32310, United States
□ Instituto de Química y Bioquímica, Facultad de Ciencias, Universidad de Valparaíso, Av. Gran Bretaña, 1111 Valparaíso, Chile</t>
  </si>
  <si>
    <t>§ Stanford Institute for Materials and Energy Sciences, SLAC National Accelerator Laboratory, Menlo Park, California 94025, United States</t>
  </si>
  <si>
    <t>Copyright © 2016 American Chemical Society</t>
  </si>
  <si>
    <t>We acknowledge financial support from CONICYT inserción a la academia 791220009, Becas Santander para Jóvenes Investigadores, INCT Nanocarbono, which funded sample growth, STM/STS studies and analysis at Laboratório Nanoscopia UFMG (to C.P., T.H.R.C., F.M.S., P.H.R.G., D.D.D.R., and R.M.P.), and from the US Department of Energy, Office of Basic Energy Sciences, Division of Materials Sciences and Engineering, under contract DE-AC02-76SF00515 and Becas Chile/Programa Bicentenario de Ciencia y Tecnologia, which funded project inception and sample growth, STM/STS studies, and analysis at Stanford University/SIMES laboratories (to C.P., A.W.C., D.K., F.N., Y.C., and H.C.M.). D.K. acknowledges support from the Fundamental Research Funds for the Central Universities.</t>
  </si>
  <si>
    <t>Number of Federal Employee Authors:</t>
  </si>
  <si>
    <t>Number of total works with works of govt disclaimers:</t>
  </si>
  <si>
    <t>Number of National Lab Authors:</t>
  </si>
  <si>
    <t>Number of works with works of govt disclaimers from national labs:</t>
  </si>
  <si>
    <t>Number of Contractor (Non Natl Lab) Authors:</t>
  </si>
  <si>
    <t>Number of False Positives that have had searches rerun:</t>
  </si>
  <si>
    <t>Number of False Positives that have not had searches rerun:</t>
  </si>
  <si>
    <t>Number of works with unclear authorship:</t>
  </si>
  <si>
    <t>Number of works that could not be located:</t>
  </si>
  <si>
    <t>Number of works that UNC does not provide access to: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</si>
</sst>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0" fillId="0" borderId="0" xfId="0" applyFont="1" applyAlignment="1">
      <alignment wrapText="1"/>
    </xf>
    <xf numFmtId="0" fontId="0" fillId="0" borderId="0" xfId="0" applyAlignment="1">
      <alignment wrapText="1"/>
    </xf>
    <xf numFmtId="17" fontId="0" fillId="0" borderId="0" xfId="0" applyNumberFormat="1" applyAlignment="1">
      <alignment wrapText="1"/>
    </xf>
    <xf numFmtId="0" fontId="0" fillId="2" borderId="0" xfId="0" applyFill="1" applyAlignment="1">
      <alignment wrapText="1"/>
    </xf>
    <xf numFmtId="17" fontId="0" fillId="2" borderId="0" xfId="0" applyNumberFormat="1" applyFill="1"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abSelected="1" topLeftCell="H52" workbookViewId="0">
      <selection activeCell="I57" sqref="I57"/>
    </sheetView>
  </sheetViews>
  <sheetFormatPr baseColWidth="10" defaultRowHeight="16" x14ac:dyDescent="0.2"/>
  <cols>
    <col min="1" max="1" width="52.33203125" style="2" customWidth="1"/>
    <col min="2" max="2" width="10.83203125" style="2"/>
    <col min="3" max="3" width="63.6640625" style="2" customWidth="1"/>
    <col min="4" max="4" width="77.83203125" style="2" customWidth="1"/>
    <col min="5" max="5" width="91.33203125" style="2" customWidth="1"/>
    <col min="6" max="6" width="45.83203125" style="2" customWidth="1"/>
    <col min="7" max="7" width="44.83203125" style="2" customWidth="1"/>
    <col min="8" max="8" width="49.6640625" style="2" customWidth="1"/>
    <col min="9" max="9" width="112.6640625" style="2" customWidth="1"/>
    <col min="10" max="10" width="10.83203125" style="2"/>
    <col min="11" max="11" width="109.33203125" style="2" customWidth="1"/>
    <col min="12" max="12" width="58.6640625" style="2" customWidth="1"/>
    <col min="13" max="16384" width="10.83203125" style="2"/>
  </cols>
  <sheetData>
    <row r="1" spans="1:12" s="1" customFormat="1" ht="48" x14ac:dyDescent="0.2">
      <c r="A1" s="1" t="s">
        <v>0</v>
      </c>
      <c r="B1" s="1" t="s">
        <v>1</v>
      </c>
      <c r="C1" s="1" t="s">
        <v>2</v>
      </c>
      <c r="D1" s="1" t="s">
        <v>3</v>
      </c>
      <c r="E1" s="1" t="s">
        <v>4</v>
      </c>
      <c r="F1" s="1" t="s">
        <v>5</v>
      </c>
      <c r="G1" s="1" t="s">
        <v>6</v>
      </c>
      <c r="H1" s="1" t="s">
        <v>7</v>
      </c>
      <c r="I1" s="1" t="s">
        <v>8</v>
      </c>
      <c r="J1" s="1" t="s">
        <v>9</v>
      </c>
      <c r="K1" s="1" t="s">
        <v>10</v>
      </c>
      <c r="L1" s="1" t="s">
        <v>11</v>
      </c>
    </row>
    <row r="2" spans="1:12" ht="32" x14ac:dyDescent="0.2">
      <c r="A2" s="2" t="s">
        <v>13</v>
      </c>
      <c r="B2" s="3">
        <v>30529</v>
      </c>
      <c r="C2" s="2" t="s">
        <v>14</v>
      </c>
      <c r="D2" s="2" t="s">
        <v>15</v>
      </c>
      <c r="E2" s="2" t="s">
        <v>16</v>
      </c>
      <c r="F2" s="2" t="s">
        <v>18</v>
      </c>
      <c r="G2" s="2" t="s">
        <v>12</v>
      </c>
      <c r="H2" s="2" t="s">
        <v>17</v>
      </c>
      <c r="I2" s="2" t="s">
        <v>16</v>
      </c>
      <c r="J2" s="2" t="s">
        <v>19</v>
      </c>
      <c r="K2" s="2" t="s">
        <v>20</v>
      </c>
    </row>
    <row r="3" spans="1:12" ht="80" x14ac:dyDescent="0.2">
      <c r="A3" s="2" t="s">
        <v>22</v>
      </c>
      <c r="B3" s="2">
        <v>2008</v>
      </c>
      <c r="C3" s="2" t="s">
        <v>23</v>
      </c>
      <c r="D3" s="2" t="s">
        <v>24</v>
      </c>
      <c r="E3" s="2" t="s">
        <v>25</v>
      </c>
      <c r="F3" s="2" t="s">
        <v>28</v>
      </c>
      <c r="G3" s="2" t="s">
        <v>21</v>
      </c>
      <c r="H3" s="2" t="s">
        <v>27</v>
      </c>
      <c r="I3" s="2" t="s">
        <v>26</v>
      </c>
      <c r="J3" s="2" t="s">
        <v>19</v>
      </c>
      <c r="K3" s="2" t="s">
        <v>29</v>
      </c>
    </row>
    <row r="4" spans="1:12" ht="96" x14ac:dyDescent="0.2">
      <c r="A4" s="2" t="s">
        <v>31</v>
      </c>
      <c r="B4" s="3">
        <v>37012</v>
      </c>
      <c r="C4" s="2" t="s">
        <v>32</v>
      </c>
      <c r="D4" s="2" t="s">
        <v>33</v>
      </c>
      <c r="E4" s="2" t="s">
        <v>34</v>
      </c>
      <c r="F4" s="2" t="s">
        <v>36</v>
      </c>
      <c r="G4" s="2" t="s">
        <v>30</v>
      </c>
      <c r="H4" s="2" t="s">
        <v>27</v>
      </c>
      <c r="I4" s="2" t="s">
        <v>35</v>
      </c>
      <c r="J4" s="2" t="s">
        <v>19</v>
      </c>
      <c r="K4" s="2" t="s">
        <v>37</v>
      </c>
    </row>
    <row r="5" spans="1:12" ht="32" x14ac:dyDescent="0.2">
      <c r="A5" s="2" t="s">
        <v>39</v>
      </c>
      <c r="B5" s="3">
        <v>40787</v>
      </c>
      <c r="C5" s="2" t="s">
        <v>40</v>
      </c>
      <c r="D5" s="2" t="s">
        <v>41</v>
      </c>
      <c r="E5" s="2" t="s">
        <v>42</v>
      </c>
      <c r="F5" s="2" t="s">
        <v>43</v>
      </c>
      <c r="G5" s="2" t="s">
        <v>38</v>
      </c>
      <c r="H5" s="2" t="s">
        <v>17</v>
      </c>
      <c r="I5" s="2" t="s">
        <v>42</v>
      </c>
      <c r="J5" s="2" t="s">
        <v>19</v>
      </c>
      <c r="K5" s="2" t="s">
        <v>44</v>
      </c>
    </row>
    <row r="6" spans="1:12" ht="48" x14ac:dyDescent="0.2">
      <c r="A6" s="2" t="s">
        <v>46</v>
      </c>
      <c r="B6" s="3">
        <v>39904</v>
      </c>
      <c r="C6" s="2" t="s">
        <v>47</v>
      </c>
      <c r="D6" s="2" t="s">
        <v>48</v>
      </c>
      <c r="E6" s="2" t="s">
        <v>49</v>
      </c>
      <c r="F6" s="2" t="s">
        <v>51</v>
      </c>
      <c r="G6" s="2" t="s">
        <v>45</v>
      </c>
      <c r="H6" s="2" t="s">
        <v>27</v>
      </c>
      <c r="I6" s="2" t="s">
        <v>50</v>
      </c>
      <c r="J6" s="2" t="s">
        <v>19</v>
      </c>
      <c r="K6" s="2" t="s">
        <v>20</v>
      </c>
    </row>
    <row r="7" spans="1:12" ht="64" x14ac:dyDescent="0.2">
      <c r="A7" s="2" t="s">
        <v>53</v>
      </c>
      <c r="B7" s="3">
        <v>41153</v>
      </c>
      <c r="C7" s="2" t="s">
        <v>54</v>
      </c>
      <c r="D7" s="2" t="s">
        <v>55</v>
      </c>
      <c r="E7" s="2" t="s">
        <v>56</v>
      </c>
      <c r="F7" s="2" t="s">
        <v>58</v>
      </c>
      <c r="G7" s="2" t="s">
        <v>52</v>
      </c>
      <c r="H7" s="2" t="s">
        <v>17</v>
      </c>
      <c r="I7" s="2" t="s">
        <v>57</v>
      </c>
      <c r="J7" s="2" t="s">
        <v>19</v>
      </c>
      <c r="K7" s="2" t="s">
        <v>59</v>
      </c>
    </row>
    <row r="8" spans="1:12" ht="80" x14ac:dyDescent="0.2">
      <c r="A8" s="2" t="s">
        <v>61</v>
      </c>
      <c r="B8" s="3">
        <v>34547</v>
      </c>
      <c r="C8" s="2" t="s">
        <v>62</v>
      </c>
      <c r="D8" s="2" t="s">
        <v>63</v>
      </c>
      <c r="E8" s="2" t="s">
        <v>64</v>
      </c>
      <c r="F8" s="2" t="s">
        <v>66</v>
      </c>
      <c r="G8" s="2" t="s">
        <v>60</v>
      </c>
      <c r="H8" s="2" t="s">
        <v>17</v>
      </c>
      <c r="I8" s="2" t="s">
        <v>65</v>
      </c>
      <c r="J8" s="2" t="s">
        <v>19</v>
      </c>
      <c r="K8" s="2" t="s">
        <v>67</v>
      </c>
    </row>
    <row r="9" spans="1:12" ht="96" x14ac:dyDescent="0.2">
      <c r="A9" s="2" t="s">
        <v>69</v>
      </c>
      <c r="B9" s="3">
        <v>41334</v>
      </c>
      <c r="C9" s="2" t="s">
        <v>70</v>
      </c>
      <c r="D9" s="2" t="s">
        <v>71</v>
      </c>
      <c r="E9" s="2" t="s">
        <v>72</v>
      </c>
      <c r="F9" s="2" t="s">
        <v>73</v>
      </c>
      <c r="G9" s="2" t="s">
        <v>68</v>
      </c>
      <c r="H9" s="2" t="s">
        <v>17</v>
      </c>
      <c r="I9" s="2" t="s">
        <v>72</v>
      </c>
      <c r="J9" s="2" t="s">
        <v>19</v>
      </c>
      <c r="K9" s="2" t="s">
        <v>74</v>
      </c>
    </row>
    <row r="10" spans="1:12" ht="96" x14ac:dyDescent="0.2">
      <c r="A10" s="2" t="s">
        <v>76</v>
      </c>
      <c r="B10" s="3">
        <v>38473</v>
      </c>
      <c r="C10" s="2" t="s">
        <v>77</v>
      </c>
      <c r="D10" s="2" t="s">
        <v>78</v>
      </c>
      <c r="E10" s="2" t="s">
        <v>79</v>
      </c>
      <c r="F10" s="2" t="s">
        <v>81</v>
      </c>
      <c r="G10" s="2" t="s">
        <v>75</v>
      </c>
      <c r="H10" s="2" t="s">
        <v>17</v>
      </c>
      <c r="I10" s="2" t="s">
        <v>80</v>
      </c>
      <c r="J10" s="2" t="s">
        <v>19</v>
      </c>
      <c r="K10" s="2" t="s">
        <v>82</v>
      </c>
    </row>
    <row r="11" spans="1:12" ht="32" x14ac:dyDescent="0.2">
      <c r="A11" s="2" t="s">
        <v>84</v>
      </c>
      <c r="B11" s="3">
        <v>34486</v>
      </c>
      <c r="C11" s="2" t="s">
        <v>85</v>
      </c>
      <c r="D11" s="2" t="s">
        <v>86</v>
      </c>
      <c r="E11" s="2" t="s">
        <v>87</v>
      </c>
      <c r="F11" s="2" t="s">
        <v>20</v>
      </c>
      <c r="G11" s="2" t="s">
        <v>83</v>
      </c>
      <c r="H11" s="2" t="s">
        <v>17</v>
      </c>
      <c r="I11" s="2" t="s">
        <v>87</v>
      </c>
      <c r="J11" s="2" t="s">
        <v>19</v>
      </c>
      <c r="K11" s="2" t="s">
        <v>20</v>
      </c>
    </row>
    <row r="12" spans="1:12" ht="80" x14ac:dyDescent="0.2">
      <c r="A12" s="2" t="s">
        <v>89</v>
      </c>
      <c r="B12" s="3">
        <v>37773</v>
      </c>
      <c r="C12" s="2" t="s">
        <v>90</v>
      </c>
      <c r="D12" s="2" t="s">
        <v>91</v>
      </c>
      <c r="E12" s="2" t="s">
        <v>92</v>
      </c>
      <c r="F12" s="2" t="s">
        <v>20</v>
      </c>
      <c r="G12" s="2" t="s">
        <v>88</v>
      </c>
      <c r="H12" s="2" t="s">
        <v>17</v>
      </c>
      <c r="I12" s="2" t="s">
        <v>93</v>
      </c>
      <c r="J12" s="2" t="s">
        <v>19</v>
      </c>
      <c r="K12" s="2" t="s">
        <v>20</v>
      </c>
    </row>
    <row r="13" spans="1:12" ht="80" x14ac:dyDescent="0.2">
      <c r="A13" s="2" t="s">
        <v>95</v>
      </c>
      <c r="B13" s="3">
        <v>40118</v>
      </c>
      <c r="C13" s="2" t="s">
        <v>96</v>
      </c>
      <c r="D13" s="2" t="s">
        <v>97</v>
      </c>
      <c r="E13" s="2" t="s">
        <v>98</v>
      </c>
      <c r="F13" s="2" t="s">
        <v>99</v>
      </c>
      <c r="G13" s="2" t="s">
        <v>94</v>
      </c>
      <c r="H13" s="2" t="s">
        <v>17</v>
      </c>
      <c r="I13" s="2" t="s">
        <v>98</v>
      </c>
      <c r="J13" s="2" t="s">
        <v>19</v>
      </c>
      <c r="K13" s="2" t="s">
        <v>100</v>
      </c>
    </row>
    <row r="14" spans="1:12" ht="48" x14ac:dyDescent="0.2">
      <c r="A14" s="2" t="s">
        <v>102</v>
      </c>
      <c r="B14" s="3">
        <v>41091</v>
      </c>
      <c r="C14" s="2" t="s">
        <v>103</v>
      </c>
      <c r="D14" s="2" t="s">
        <v>104</v>
      </c>
      <c r="E14" s="2" t="s">
        <v>105</v>
      </c>
      <c r="F14" s="2" t="s">
        <v>107</v>
      </c>
      <c r="G14" s="2" t="s">
        <v>101</v>
      </c>
      <c r="H14" s="2" t="s">
        <v>17</v>
      </c>
      <c r="I14" s="2" t="s">
        <v>106</v>
      </c>
      <c r="J14" s="2" t="s">
        <v>19</v>
      </c>
      <c r="K14" s="2" t="s">
        <v>108</v>
      </c>
    </row>
    <row r="15" spans="1:12" ht="32" x14ac:dyDescent="0.2">
      <c r="A15" s="2" t="s">
        <v>110</v>
      </c>
      <c r="B15" s="3">
        <v>40575</v>
      </c>
      <c r="C15" s="2" t="s">
        <v>111</v>
      </c>
      <c r="D15" s="2" t="s">
        <v>112</v>
      </c>
      <c r="E15" s="2" t="s">
        <v>113</v>
      </c>
      <c r="F15" s="2" t="s">
        <v>43</v>
      </c>
      <c r="G15" s="2" t="s">
        <v>109</v>
      </c>
      <c r="H15" s="2" t="s">
        <v>17</v>
      </c>
      <c r="I15" s="2" t="s">
        <v>113</v>
      </c>
      <c r="J15" s="2" t="s">
        <v>19</v>
      </c>
      <c r="K15" s="2" t="s">
        <v>114</v>
      </c>
    </row>
    <row r="16" spans="1:12" ht="64" x14ac:dyDescent="0.2">
      <c r="A16" s="2" t="s">
        <v>116</v>
      </c>
      <c r="B16" s="3">
        <v>42736</v>
      </c>
      <c r="C16" s="2" t="s">
        <v>117</v>
      </c>
      <c r="D16" s="2" t="s">
        <v>118</v>
      </c>
      <c r="E16" s="2" t="s">
        <v>119</v>
      </c>
      <c r="F16" s="2" t="s">
        <v>121</v>
      </c>
      <c r="G16" s="2" t="s">
        <v>115</v>
      </c>
      <c r="H16" s="2" t="s">
        <v>17</v>
      </c>
      <c r="I16" s="2" t="s">
        <v>120</v>
      </c>
      <c r="J16" s="2" t="s">
        <v>19</v>
      </c>
      <c r="K16" s="2" t="s">
        <v>20</v>
      </c>
    </row>
    <row r="17" spans="1:11" ht="48" x14ac:dyDescent="0.2">
      <c r="A17" s="2" t="s">
        <v>123</v>
      </c>
      <c r="B17" s="3">
        <v>41426</v>
      </c>
      <c r="C17" s="2" t="s">
        <v>124</v>
      </c>
      <c r="D17" s="2" t="s">
        <v>125</v>
      </c>
      <c r="E17" s="2" t="s">
        <v>126</v>
      </c>
      <c r="F17" s="2" t="s">
        <v>127</v>
      </c>
      <c r="G17" s="2" t="s">
        <v>122</v>
      </c>
      <c r="H17" s="2" t="s">
        <v>17</v>
      </c>
      <c r="I17" s="2" t="s">
        <v>126</v>
      </c>
      <c r="J17" s="2" t="s">
        <v>19</v>
      </c>
      <c r="K17" s="2" t="s">
        <v>128</v>
      </c>
    </row>
    <row r="18" spans="1:11" ht="32" x14ac:dyDescent="0.2">
      <c r="A18" s="2" t="s">
        <v>135</v>
      </c>
      <c r="B18" s="3">
        <v>38565</v>
      </c>
      <c r="C18" s="2" t="s">
        <v>130</v>
      </c>
      <c r="D18" s="2" t="s">
        <v>131</v>
      </c>
      <c r="E18" s="2" t="s">
        <v>132</v>
      </c>
      <c r="F18" s="2" t="s">
        <v>134</v>
      </c>
      <c r="G18" s="2" t="s">
        <v>129</v>
      </c>
      <c r="H18" s="2" t="s">
        <v>17</v>
      </c>
      <c r="I18" s="2" t="s">
        <v>133</v>
      </c>
      <c r="J18" s="2" t="s">
        <v>19</v>
      </c>
      <c r="K18" s="2" t="s">
        <v>136</v>
      </c>
    </row>
    <row r="19" spans="1:11" ht="32" x14ac:dyDescent="0.2">
      <c r="A19" s="2" t="s">
        <v>138</v>
      </c>
      <c r="B19" s="3">
        <v>32752</v>
      </c>
      <c r="C19" s="2" t="s">
        <v>139</v>
      </c>
      <c r="D19" s="2" t="s">
        <v>140</v>
      </c>
      <c r="E19" s="2" t="s">
        <v>141</v>
      </c>
      <c r="F19" s="2" t="s">
        <v>142</v>
      </c>
      <c r="G19" s="2" t="s">
        <v>137</v>
      </c>
      <c r="H19" s="2" t="s">
        <v>17</v>
      </c>
      <c r="I19" s="2" t="s">
        <v>141</v>
      </c>
      <c r="J19" s="2" t="s">
        <v>19</v>
      </c>
      <c r="K19" s="2" t="s">
        <v>143</v>
      </c>
    </row>
    <row r="20" spans="1:11" ht="144" x14ac:dyDescent="0.2">
      <c r="A20" s="2" t="s">
        <v>145</v>
      </c>
      <c r="B20" s="3">
        <v>42461</v>
      </c>
      <c r="C20" s="2" t="s">
        <v>146</v>
      </c>
      <c r="D20" s="2" t="s">
        <v>147</v>
      </c>
      <c r="E20" s="2" t="s">
        <v>148</v>
      </c>
      <c r="F20" s="2" t="s">
        <v>150</v>
      </c>
      <c r="G20" s="2" t="s">
        <v>144</v>
      </c>
      <c r="H20" s="2" t="s">
        <v>17</v>
      </c>
      <c r="I20" s="2" t="s">
        <v>149</v>
      </c>
      <c r="J20" s="2" t="s">
        <v>151</v>
      </c>
      <c r="K20" s="2" t="s">
        <v>152</v>
      </c>
    </row>
    <row r="21" spans="1:11" ht="64" x14ac:dyDescent="0.2">
      <c r="A21" s="2" t="s">
        <v>154</v>
      </c>
      <c r="B21" s="3">
        <v>38991</v>
      </c>
      <c r="C21" s="2" t="s">
        <v>155</v>
      </c>
      <c r="D21" s="2" t="s">
        <v>156</v>
      </c>
      <c r="E21" s="2" t="s">
        <v>157</v>
      </c>
      <c r="F21" s="2" t="s">
        <v>20</v>
      </c>
      <c r="G21" s="2" t="s">
        <v>153</v>
      </c>
      <c r="H21" s="2" t="s">
        <v>158</v>
      </c>
      <c r="I21" s="2" t="s">
        <v>159</v>
      </c>
      <c r="J21" s="2" t="s">
        <v>19</v>
      </c>
      <c r="K21" s="2" t="s">
        <v>20</v>
      </c>
    </row>
    <row r="22" spans="1:11" ht="48" x14ac:dyDescent="0.2">
      <c r="A22" s="2" t="s">
        <v>161</v>
      </c>
      <c r="B22" s="3">
        <v>41214</v>
      </c>
      <c r="C22" s="2" t="s">
        <v>162</v>
      </c>
      <c r="D22" s="2" t="s">
        <v>163</v>
      </c>
      <c r="E22" s="2" t="s">
        <v>164</v>
      </c>
      <c r="F22" s="2" t="s">
        <v>166</v>
      </c>
      <c r="G22" s="2" t="s">
        <v>160</v>
      </c>
      <c r="H22" s="2" t="s">
        <v>17</v>
      </c>
      <c r="I22" s="2" t="s">
        <v>165</v>
      </c>
      <c r="J22" s="2" t="s">
        <v>151</v>
      </c>
      <c r="K22" s="2" t="s">
        <v>167</v>
      </c>
    </row>
    <row r="23" spans="1:11" ht="64" x14ac:dyDescent="0.2">
      <c r="A23" s="2" t="s">
        <v>169</v>
      </c>
      <c r="B23" s="3">
        <v>38687</v>
      </c>
      <c r="C23" s="2" t="s">
        <v>170</v>
      </c>
      <c r="D23" s="2" t="s">
        <v>171</v>
      </c>
      <c r="E23" s="2" t="s">
        <v>172</v>
      </c>
      <c r="F23" s="2" t="s">
        <v>174</v>
      </c>
      <c r="G23" s="2" t="s">
        <v>168</v>
      </c>
      <c r="H23" s="2" t="s">
        <v>17</v>
      </c>
      <c r="I23" s="2" t="s">
        <v>173</v>
      </c>
      <c r="J23" s="2" t="s">
        <v>19</v>
      </c>
      <c r="K23" s="2" t="s">
        <v>175</v>
      </c>
    </row>
    <row r="24" spans="1:11" ht="112" x14ac:dyDescent="0.2">
      <c r="A24" s="2" t="s">
        <v>177</v>
      </c>
      <c r="B24" s="3">
        <v>38808</v>
      </c>
      <c r="C24" s="2" t="s">
        <v>178</v>
      </c>
      <c r="D24" s="2" t="s">
        <v>179</v>
      </c>
      <c r="E24" s="2" t="s">
        <v>180</v>
      </c>
      <c r="F24" s="2" t="s">
        <v>20</v>
      </c>
      <c r="G24" s="2" t="s">
        <v>176</v>
      </c>
      <c r="H24" s="2" t="s">
        <v>158</v>
      </c>
      <c r="I24" s="2" t="s">
        <v>159</v>
      </c>
      <c r="J24" s="2" t="s">
        <v>19</v>
      </c>
      <c r="K24" s="2" t="s">
        <v>20</v>
      </c>
    </row>
    <row r="25" spans="1:11" s="4" customFormat="1" ht="32" x14ac:dyDescent="0.2">
      <c r="A25" s="4" t="s">
        <v>182</v>
      </c>
      <c r="B25" s="5">
        <v>36161</v>
      </c>
      <c r="C25" s="4" t="s">
        <v>183</v>
      </c>
      <c r="G25" s="4" t="s">
        <v>181</v>
      </c>
      <c r="H25" s="4" t="s">
        <v>184</v>
      </c>
    </row>
    <row r="26" spans="1:11" ht="352" x14ac:dyDescent="0.2">
      <c r="A26" s="2" t="s">
        <v>186</v>
      </c>
      <c r="B26" s="3">
        <v>42064</v>
      </c>
      <c r="C26" s="2" t="s">
        <v>187</v>
      </c>
      <c r="D26" s="2" t="s">
        <v>188</v>
      </c>
      <c r="E26" s="2" t="s">
        <v>189</v>
      </c>
      <c r="F26" s="2" t="s">
        <v>191</v>
      </c>
      <c r="G26" s="2" t="s">
        <v>185</v>
      </c>
      <c r="H26" s="2" t="s">
        <v>27</v>
      </c>
      <c r="I26" s="2" t="s">
        <v>190</v>
      </c>
      <c r="J26" s="2" t="s">
        <v>19</v>
      </c>
      <c r="K26" s="2" t="s">
        <v>192</v>
      </c>
    </row>
    <row r="27" spans="1:11" ht="32" x14ac:dyDescent="0.2">
      <c r="A27" s="2" t="s">
        <v>194</v>
      </c>
      <c r="B27" s="3">
        <v>38657</v>
      </c>
      <c r="C27" s="2" t="s">
        <v>195</v>
      </c>
      <c r="D27" s="2" t="s">
        <v>196</v>
      </c>
      <c r="E27" s="2" t="s">
        <v>197</v>
      </c>
      <c r="F27" s="2" t="s">
        <v>134</v>
      </c>
      <c r="G27" s="2" t="s">
        <v>193</v>
      </c>
      <c r="H27" s="2" t="s">
        <v>17</v>
      </c>
      <c r="I27" s="2" t="s">
        <v>198</v>
      </c>
      <c r="J27" s="2" t="s">
        <v>19</v>
      </c>
      <c r="K27" s="2" t="s">
        <v>20</v>
      </c>
    </row>
    <row r="28" spans="1:11" ht="64" x14ac:dyDescent="0.2">
      <c r="A28" s="2" t="s">
        <v>200</v>
      </c>
      <c r="B28" s="3">
        <v>37257</v>
      </c>
      <c r="C28" s="2" t="s">
        <v>201</v>
      </c>
      <c r="D28" s="2" t="s">
        <v>202</v>
      </c>
      <c r="E28" s="2" t="s">
        <v>203</v>
      </c>
      <c r="F28" s="2" t="s">
        <v>205</v>
      </c>
      <c r="G28" s="2" t="s">
        <v>199</v>
      </c>
      <c r="H28" s="2" t="s">
        <v>17</v>
      </c>
      <c r="I28" s="2" t="s">
        <v>204</v>
      </c>
      <c r="J28" s="2" t="s">
        <v>19</v>
      </c>
      <c r="K28" s="2" t="s">
        <v>206</v>
      </c>
    </row>
    <row r="29" spans="1:11" ht="32" x14ac:dyDescent="0.2">
      <c r="A29" s="2" t="s">
        <v>208</v>
      </c>
      <c r="B29" s="3">
        <v>34912</v>
      </c>
      <c r="C29" s="2" t="s">
        <v>209</v>
      </c>
      <c r="D29" s="2" t="s">
        <v>210</v>
      </c>
      <c r="E29" s="2" t="s">
        <v>211</v>
      </c>
      <c r="F29" s="2" t="s">
        <v>20</v>
      </c>
      <c r="G29" s="2" t="s">
        <v>207</v>
      </c>
      <c r="H29" s="2" t="s">
        <v>158</v>
      </c>
      <c r="I29" s="2" t="s">
        <v>159</v>
      </c>
      <c r="J29" s="2" t="s">
        <v>19</v>
      </c>
      <c r="K29" s="2" t="s">
        <v>20</v>
      </c>
    </row>
    <row r="30" spans="1:11" ht="48" x14ac:dyDescent="0.2">
      <c r="A30" s="2" t="s">
        <v>213</v>
      </c>
      <c r="B30" s="3">
        <v>35217</v>
      </c>
      <c r="C30" s="2" t="s">
        <v>214</v>
      </c>
      <c r="D30" s="2" t="s">
        <v>215</v>
      </c>
      <c r="E30" s="2" t="s">
        <v>216</v>
      </c>
      <c r="F30" s="2" t="s">
        <v>217</v>
      </c>
      <c r="G30" s="2" t="s">
        <v>212</v>
      </c>
      <c r="H30" s="2" t="s">
        <v>17</v>
      </c>
      <c r="I30" s="2" t="s">
        <v>216</v>
      </c>
      <c r="J30" s="2" t="s">
        <v>19</v>
      </c>
      <c r="K30" s="2" t="s">
        <v>218</v>
      </c>
    </row>
    <row r="31" spans="1:11" ht="80" x14ac:dyDescent="0.2">
      <c r="A31" s="2" t="s">
        <v>220</v>
      </c>
      <c r="B31" s="3">
        <v>36951</v>
      </c>
      <c r="C31" s="2" t="s">
        <v>221</v>
      </c>
      <c r="D31" s="2" t="s">
        <v>222</v>
      </c>
      <c r="E31" s="2" t="s">
        <v>223</v>
      </c>
      <c r="F31" s="2" t="s">
        <v>224</v>
      </c>
      <c r="G31" s="2" t="s">
        <v>219</v>
      </c>
      <c r="H31" s="2" t="s">
        <v>27</v>
      </c>
      <c r="I31" s="2" t="s">
        <v>223</v>
      </c>
      <c r="J31" s="2" t="s">
        <v>19</v>
      </c>
      <c r="K31" s="2" t="s">
        <v>225</v>
      </c>
    </row>
    <row r="32" spans="1:11" ht="32" x14ac:dyDescent="0.2">
      <c r="A32" s="2" t="s">
        <v>227</v>
      </c>
      <c r="B32" s="3">
        <v>37469</v>
      </c>
      <c r="C32" s="2" t="s">
        <v>228</v>
      </c>
      <c r="D32" s="2" t="s">
        <v>229</v>
      </c>
      <c r="E32" s="2" t="s">
        <v>230</v>
      </c>
      <c r="F32" s="2" t="s">
        <v>231</v>
      </c>
      <c r="G32" s="2" t="s">
        <v>226</v>
      </c>
      <c r="H32" s="2" t="s">
        <v>17</v>
      </c>
      <c r="I32" s="2" t="s">
        <v>230</v>
      </c>
      <c r="J32" s="2" t="s">
        <v>19</v>
      </c>
      <c r="K32" s="2" t="s">
        <v>232</v>
      </c>
    </row>
    <row r="33" spans="1:11" ht="32" x14ac:dyDescent="0.2">
      <c r="A33" s="2" t="s">
        <v>234</v>
      </c>
      <c r="B33" s="3">
        <v>38777</v>
      </c>
      <c r="C33" s="2" t="s">
        <v>235</v>
      </c>
      <c r="D33" s="2" t="s">
        <v>236</v>
      </c>
      <c r="E33" s="2" t="s">
        <v>237</v>
      </c>
      <c r="F33" s="2" t="s">
        <v>238</v>
      </c>
      <c r="G33" s="2" t="s">
        <v>233</v>
      </c>
      <c r="H33" s="2" t="s">
        <v>17</v>
      </c>
      <c r="I33" s="2" t="s">
        <v>237</v>
      </c>
      <c r="J33" s="2" t="s">
        <v>19</v>
      </c>
      <c r="K33" s="2" t="s">
        <v>20</v>
      </c>
    </row>
    <row r="34" spans="1:11" ht="80" x14ac:dyDescent="0.2">
      <c r="A34" s="2" t="s">
        <v>240</v>
      </c>
      <c r="B34" s="3">
        <v>41548</v>
      </c>
      <c r="C34" s="2" t="s">
        <v>241</v>
      </c>
      <c r="D34" s="2" t="s">
        <v>242</v>
      </c>
      <c r="E34" s="2" t="s">
        <v>243</v>
      </c>
      <c r="F34" s="2" t="s">
        <v>244</v>
      </c>
      <c r="G34" s="2" t="s">
        <v>239</v>
      </c>
      <c r="H34" s="2" t="s">
        <v>17</v>
      </c>
      <c r="I34" s="2" t="s">
        <v>243</v>
      </c>
      <c r="J34" s="2" t="s">
        <v>19</v>
      </c>
      <c r="K34" s="2" t="s">
        <v>245</v>
      </c>
    </row>
    <row r="35" spans="1:11" ht="32" x14ac:dyDescent="0.2">
      <c r="A35" s="2" t="s">
        <v>138</v>
      </c>
      <c r="B35" s="3">
        <v>32752</v>
      </c>
      <c r="C35" s="2" t="s">
        <v>247</v>
      </c>
      <c r="D35" s="2" t="s">
        <v>248</v>
      </c>
      <c r="E35" s="2" t="s">
        <v>249</v>
      </c>
      <c r="F35" s="2" t="s">
        <v>250</v>
      </c>
      <c r="G35" s="2" t="s">
        <v>246</v>
      </c>
      <c r="H35" s="2" t="s">
        <v>17</v>
      </c>
      <c r="I35" s="2" t="s">
        <v>249</v>
      </c>
      <c r="J35" s="2" t="s">
        <v>19</v>
      </c>
      <c r="K35" s="2" t="s">
        <v>251</v>
      </c>
    </row>
    <row r="36" spans="1:11" ht="64" x14ac:dyDescent="0.2">
      <c r="A36" s="2" t="s">
        <v>253</v>
      </c>
      <c r="B36" s="3">
        <v>38869</v>
      </c>
      <c r="C36" s="2" t="s">
        <v>254</v>
      </c>
      <c r="D36" s="2" t="s">
        <v>255</v>
      </c>
      <c r="E36" s="2" t="s">
        <v>256</v>
      </c>
      <c r="F36" s="2" t="s">
        <v>20</v>
      </c>
      <c r="G36" s="2" t="s">
        <v>252</v>
      </c>
      <c r="H36" s="2" t="s">
        <v>17</v>
      </c>
      <c r="I36" s="2" t="s">
        <v>257</v>
      </c>
      <c r="J36" s="2" t="s">
        <v>19</v>
      </c>
      <c r="K36" s="2" t="s">
        <v>258</v>
      </c>
    </row>
    <row r="37" spans="1:11" ht="48" x14ac:dyDescent="0.2">
      <c r="A37" s="2" t="s">
        <v>260</v>
      </c>
      <c r="B37" s="3">
        <v>41760</v>
      </c>
      <c r="C37" s="2" t="s">
        <v>261</v>
      </c>
      <c r="D37" s="2" t="s">
        <v>262</v>
      </c>
      <c r="E37" s="2" t="s">
        <v>263</v>
      </c>
      <c r="F37" s="2" t="s">
        <v>265</v>
      </c>
      <c r="G37" s="2" t="s">
        <v>259</v>
      </c>
      <c r="H37" s="2" t="s">
        <v>17</v>
      </c>
      <c r="I37" s="2" t="s">
        <v>264</v>
      </c>
      <c r="J37" s="2" t="s">
        <v>19</v>
      </c>
      <c r="K37" s="2" t="s">
        <v>266</v>
      </c>
    </row>
    <row r="38" spans="1:11" ht="80" x14ac:dyDescent="0.2">
      <c r="A38" s="2" t="s">
        <v>268</v>
      </c>
      <c r="B38" s="3">
        <v>38018</v>
      </c>
      <c r="C38" s="2" t="s">
        <v>269</v>
      </c>
      <c r="D38" s="2" t="s">
        <v>270</v>
      </c>
      <c r="E38" s="2" t="s">
        <v>271</v>
      </c>
      <c r="F38" s="2" t="s">
        <v>274</v>
      </c>
      <c r="G38" s="2" t="s">
        <v>267</v>
      </c>
      <c r="H38" s="2" t="s">
        <v>273</v>
      </c>
      <c r="I38" s="2" t="s">
        <v>272</v>
      </c>
      <c r="J38" s="2" t="s">
        <v>19</v>
      </c>
      <c r="K38" s="2" t="s">
        <v>275</v>
      </c>
    </row>
    <row r="39" spans="1:11" ht="160" x14ac:dyDescent="0.2">
      <c r="A39" s="2" t="s">
        <v>277</v>
      </c>
      <c r="B39" s="3">
        <v>40148</v>
      </c>
      <c r="C39" s="2" t="s">
        <v>278</v>
      </c>
      <c r="D39" s="2" t="s">
        <v>279</v>
      </c>
      <c r="E39" s="2" t="s">
        <v>280</v>
      </c>
      <c r="F39" s="2" t="s">
        <v>99</v>
      </c>
      <c r="G39" s="2" t="s">
        <v>276</v>
      </c>
      <c r="H39" s="2" t="s">
        <v>17</v>
      </c>
      <c r="I39" s="2" t="s">
        <v>281</v>
      </c>
      <c r="J39" s="2" t="s">
        <v>19</v>
      </c>
      <c r="K39" s="2" t="s">
        <v>282</v>
      </c>
    </row>
    <row r="40" spans="1:11" ht="80" x14ac:dyDescent="0.2">
      <c r="A40" s="2" t="s">
        <v>284</v>
      </c>
      <c r="B40" s="3">
        <v>42278</v>
      </c>
      <c r="C40" s="2" t="s">
        <v>285</v>
      </c>
      <c r="D40" s="2" t="s">
        <v>286</v>
      </c>
      <c r="E40" s="2" t="s">
        <v>287</v>
      </c>
      <c r="F40" s="2" t="s">
        <v>288</v>
      </c>
      <c r="G40" s="2" t="s">
        <v>283</v>
      </c>
      <c r="H40" s="2" t="s">
        <v>17</v>
      </c>
      <c r="I40" s="2" t="s">
        <v>287</v>
      </c>
      <c r="J40" s="2" t="s">
        <v>151</v>
      </c>
      <c r="K40" s="2" t="s">
        <v>289</v>
      </c>
    </row>
    <row r="41" spans="1:11" ht="144" x14ac:dyDescent="0.2">
      <c r="A41" s="2" t="s">
        <v>291</v>
      </c>
      <c r="B41" s="3">
        <v>41699</v>
      </c>
      <c r="C41" s="2" t="s">
        <v>292</v>
      </c>
      <c r="D41" s="2" t="s">
        <v>293</v>
      </c>
      <c r="E41" s="2" t="s">
        <v>294</v>
      </c>
      <c r="F41" s="2" t="s">
        <v>295</v>
      </c>
      <c r="G41" s="2" t="s">
        <v>290</v>
      </c>
      <c r="H41" s="2" t="s">
        <v>17</v>
      </c>
      <c r="I41" s="2" t="s">
        <v>281</v>
      </c>
      <c r="J41" s="2" t="s">
        <v>19</v>
      </c>
      <c r="K41" s="2" t="s">
        <v>296</v>
      </c>
    </row>
    <row r="42" spans="1:11" ht="48" x14ac:dyDescent="0.2">
      <c r="A42" s="2" t="s">
        <v>298</v>
      </c>
      <c r="B42" s="3">
        <v>40118</v>
      </c>
      <c r="C42" s="2" t="s">
        <v>299</v>
      </c>
      <c r="D42" s="2" t="s">
        <v>300</v>
      </c>
      <c r="E42" s="2" t="s">
        <v>301</v>
      </c>
      <c r="F42" s="2" t="s">
        <v>166</v>
      </c>
      <c r="G42" s="2" t="s">
        <v>297</v>
      </c>
      <c r="H42" s="2" t="s">
        <v>17</v>
      </c>
      <c r="I42" s="2" t="s">
        <v>301</v>
      </c>
      <c r="J42" s="2" t="s">
        <v>151</v>
      </c>
      <c r="K42" s="2" t="s">
        <v>302</v>
      </c>
    </row>
    <row r="43" spans="1:11" ht="96" x14ac:dyDescent="0.2">
      <c r="A43" s="2" t="s">
        <v>304</v>
      </c>
      <c r="B43" s="3">
        <v>39692</v>
      </c>
      <c r="C43" s="2" t="s">
        <v>305</v>
      </c>
      <c r="D43" s="2" t="s">
        <v>306</v>
      </c>
      <c r="E43" s="2" t="s">
        <v>307</v>
      </c>
      <c r="F43" s="2" t="s">
        <v>20</v>
      </c>
      <c r="G43" s="2" t="s">
        <v>303</v>
      </c>
      <c r="H43" s="2" t="s">
        <v>158</v>
      </c>
      <c r="I43" s="2" t="s">
        <v>308</v>
      </c>
      <c r="J43" s="2" t="s">
        <v>19</v>
      </c>
      <c r="K43" s="2" t="s">
        <v>20</v>
      </c>
    </row>
    <row r="44" spans="1:11" ht="32" x14ac:dyDescent="0.2">
      <c r="A44" s="2" t="s">
        <v>310</v>
      </c>
      <c r="B44" s="3">
        <v>42186</v>
      </c>
      <c r="C44" s="2" t="s">
        <v>311</v>
      </c>
      <c r="D44" s="2" t="s">
        <v>312</v>
      </c>
      <c r="E44" s="2" t="s">
        <v>313</v>
      </c>
      <c r="F44" s="2" t="s">
        <v>314</v>
      </c>
      <c r="G44" s="2" t="s">
        <v>309</v>
      </c>
      <c r="H44" s="2" t="s">
        <v>273</v>
      </c>
      <c r="I44" s="2" t="s">
        <v>313</v>
      </c>
      <c r="J44" s="2" t="s">
        <v>19</v>
      </c>
      <c r="K44" s="2" t="s">
        <v>20</v>
      </c>
    </row>
    <row r="45" spans="1:11" ht="80" x14ac:dyDescent="0.2">
      <c r="A45" s="2" t="s">
        <v>316</v>
      </c>
      <c r="B45" s="3">
        <v>39417</v>
      </c>
      <c r="C45" s="2" t="s">
        <v>317</v>
      </c>
      <c r="D45" s="2" t="s">
        <v>318</v>
      </c>
      <c r="E45" s="2" t="s">
        <v>319</v>
      </c>
      <c r="F45" s="2" t="s">
        <v>320</v>
      </c>
      <c r="G45" s="2" t="s">
        <v>315</v>
      </c>
      <c r="H45" s="2" t="s">
        <v>17</v>
      </c>
      <c r="I45" s="2" t="s">
        <v>319</v>
      </c>
      <c r="J45" s="2" t="s">
        <v>19</v>
      </c>
      <c r="K45" s="2" t="s">
        <v>321</v>
      </c>
    </row>
    <row r="46" spans="1:11" ht="48" x14ac:dyDescent="0.2">
      <c r="A46" s="2" t="s">
        <v>323</v>
      </c>
      <c r="B46" s="3">
        <v>41883</v>
      </c>
      <c r="C46" s="2" t="s">
        <v>324</v>
      </c>
      <c r="D46" s="2" t="s">
        <v>325</v>
      </c>
      <c r="E46" s="2" t="s">
        <v>326</v>
      </c>
      <c r="F46" s="2" t="s">
        <v>265</v>
      </c>
      <c r="G46" s="2" t="s">
        <v>322</v>
      </c>
      <c r="H46" s="2" t="s">
        <v>17</v>
      </c>
      <c r="I46" s="2" t="s">
        <v>326</v>
      </c>
      <c r="J46" s="2" t="s">
        <v>19</v>
      </c>
      <c r="K46" s="2" t="s">
        <v>327</v>
      </c>
    </row>
    <row r="47" spans="1:11" ht="32" x14ac:dyDescent="0.2">
      <c r="A47" s="2" t="s">
        <v>329</v>
      </c>
      <c r="B47" s="3">
        <v>41334</v>
      </c>
      <c r="C47" s="2" t="s">
        <v>330</v>
      </c>
      <c r="D47" s="2" t="s">
        <v>331</v>
      </c>
      <c r="E47" s="2" t="s">
        <v>332</v>
      </c>
      <c r="F47" s="2" t="s">
        <v>333</v>
      </c>
      <c r="G47" s="2" t="s">
        <v>328</v>
      </c>
      <c r="H47" s="2" t="s">
        <v>17</v>
      </c>
      <c r="I47" s="2" t="s">
        <v>332</v>
      </c>
      <c r="J47" s="2" t="s">
        <v>19</v>
      </c>
      <c r="K47" s="2" t="s">
        <v>334</v>
      </c>
    </row>
    <row r="48" spans="1:11" ht="48" x14ac:dyDescent="0.2">
      <c r="A48" s="2" t="s">
        <v>336</v>
      </c>
      <c r="B48" s="3">
        <v>41244</v>
      </c>
      <c r="C48" s="2" t="s">
        <v>337</v>
      </c>
      <c r="D48" s="2" t="s">
        <v>338</v>
      </c>
      <c r="E48" s="2" t="s">
        <v>339</v>
      </c>
      <c r="F48" s="2" t="s">
        <v>340</v>
      </c>
      <c r="G48" s="2" t="s">
        <v>335</v>
      </c>
      <c r="H48" s="2" t="s">
        <v>17</v>
      </c>
      <c r="I48" s="2" t="s">
        <v>339</v>
      </c>
      <c r="J48" s="2" t="s">
        <v>151</v>
      </c>
      <c r="K48" s="2" t="s">
        <v>341</v>
      </c>
    </row>
    <row r="49" spans="1:12" ht="32" x14ac:dyDescent="0.2">
      <c r="A49" s="2" t="s">
        <v>343</v>
      </c>
      <c r="B49" s="3">
        <v>40878</v>
      </c>
      <c r="C49" s="2" t="s">
        <v>344</v>
      </c>
      <c r="D49" s="2" t="s">
        <v>345</v>
      </c>
      <c r="E49" s="2" t="s">
        <v>346</v>
      </c>
      <c r="F49" s="2" t="s">
        <v>348</v>
      </c>
      <c r="G49" s="2" t="s">
        <v>342</v>
      </c>
      <c r="H49" s="2" t="s">
        <v>17</v>
      </c>
      <c r="I49" s="2" t="s">
        <v>347</v>
      </c>
      <c r="J49" s="2" t="s">
        <v>19</v>
      </c>
      <c r="K49" s="2" t="s">
        <v>20</v>
      </c>
    </row>
    <row r="50" spans="1:12" ht="48" x14ac:dyDescent="0.2">
      <c r="A50" s="2" t="s">
        <v>350</v>
      </c>
      <c r="B50" s="3">
        <v>39600</v>
      </c>
      <c r="C50" s="2" t="s">
        <v>351</v>
      </c>
      <c r="D50" s="2" t="s">
        <v>352</v>
      </c>
      <c r="E50" s="2" t="s">
        <v>353</v>
      </c>
      <c r="F50" s="2" t="s">
        <v>20</v>
      </c>
      <c r="G50" s="2" t="s">
        <v>349</v>
      </c>
      <c r="H50" s="2" t="s">
        <v>158</v>
      </c>
      <c r="I50" s="2" t="s">
        <v>354</v>
      </c>
      <c r="J50" s="2" t="s">
        <v>19</v>
      </c>
      <c r="K50" s="2" t="s">
        <v>20</v>
      </c>
      <c r="L50" s="2" t="s">
        <v>355</v>
      </c>
    </row>
    <row r="51" spans="1:12" ht="272" x14ac:dyDescent="0.2">
      <c r="A51" s="2" t="s">
        <v>357</v>
      </c>
      <c r="B51" s="3">
        <v>42705</v>
      </c>
      <c r="C51" s="2" t="s">
        <v>358</v>
      </c>
      <c r="D51" s="2" t="s">
        <v>359</v>
      </c>
      <c r="E51" s="2" t="s">
        <v>360</v>
      </c>
      <c r="F51" s="2" t="s">
        <v>362</v>
      </c>
      <c r="G51" s="2" t="s">
        <v>356</v>
      </c>
      <c r="H51" s="2" t="s">
        <v>17</v>
      </c>
      <c r="I51" s="2" t="s">
        <v>361</v>
      </c>
      <c r="J51" s="2" t="s">
        <v>19</v>
      </c>
      <c r="K51" s="2" t="s">
        <v>363</v>
      </c>
    </row>
    <row r="52" spans="1:12" x14ac:dyDescent="0.2">
      <c r="G52" s="1" t="s">
        <v>364</v>
      </c>
      <c r="H52" s="1">
        <f>COUNTIF(H1:H51, "*Employee*")</f>
        <v>5</v>
      </c>
      <c r="I52" s="2" t="s">
        <v>365</v>
      </c>
      <c r="J52" s="2">
        <f>COUNTIF(J1:J51, "*Yes*")</f>
        <v>5</v>
      </c>
    </row>
    <row r="53" spans="1:12" x14ac:dyDescent="0.2">
      <c r="G53" s="1" t="s">
        <v>366</v>
      </c>
      <c r="H53" s="1">
        <f>COUNTIF(H1:H51, "*National Lab*")</f>
        <v>42</v>
      </c>
      <c r="I53" s="2" t="s">
        <v>367</v>
      </c>
      <c r="J53" s="2">
        <f>COUNTIF(J1:J51, "Yes, National Lab")</f>
        <v>5</v>
      </c>
    </row>
    <row r="54" spans="1:12" x14ac:dyDescent="0.2">
      <c r="G54" s="1" t="s">
        <v>368</v>
      </c>
      <c r="H54" s="1">
        <f>COUNTIF(H1:H51, "*Contractor*")</f>
        <v>0</v>
      </c>
    </row>
    <row r="55" spans="1:12" ht="32" x14ac:dyDescent="0.2">
      <c r="G55" s="1" t="s">
        <v>369</v>
      </c>
      <c r="H55" s="1">
        <f>COUNTIF(H1:H51, "False Positive; Search Rerun")</f>
        <v>0</v>
      </c>
    </row>
    <row r="56" spans="1:12" ht="32" x14ac:dyDescent="0.2">
      <c r="G56" s="1" t="s">
        <v>370</v>
      </c>
      <c r="H56" s="1">
        <f>COUNTIF(H1:H51, "False Positive")</f>
        <v>5</v>
      </c>
    </row>
    <row r="57" spans="1:12" x14ac:dyDescent="0.2">
      <c r="G57" s="1" t="s">
        <v>371</v>
      </c>
      <c r="H57" s="1">
        <f>COUNTIF(H1:H51, "Unsure")</f>
        <v>2</v>
      </c>
    </row>
    <row r="58" spans="1:12" x14ac:dyDescent="0.2">
      <c r="G58" s="2" t="s">
        <v>372</v>
      </c>
      <c r="H58" s="2">
        <f>COUNTIF(H1:H51, "*Couldn't*")</f>
        <v>0</v>
      </c>
    </row>
    <row r="59" spans="1:12" ht="32" x14ac:dyDescent="0.2">
      <c r="G59" s="2" t="s">
        <v>373</v>
      </c>
      <c r="H59" s="2">
        <f>COUNTIF(H1:H51, "No access")</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2017-07-19T19:59:15Z</dcterms:created>
  <dcterms:modified xsi:type="dcterms:W3CDTF">2017-07-20T20:03:32Z</dcterms:modified>
</cp:coreProperties>
</file>