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Agency/LBNLAudit/"/>
    </mc:Choice>
  </mc:AlternateContent>
  <bookViews>
    <workbookView xWindow="60" yWindow="840" windowWidth="24960" windowHeight="1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<sst xmlns="http://schemas.openxmlformats.org/spreadsheetml/2006/main" count="510" uniqueCount="398">
  <si>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</si>
  <si>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</si>
  <si>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</si>
  <si>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</si>
  <si>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</si>
  <si>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</si>
  <si>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</si>
  <si>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</si>
  <si>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</si>
  <si>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</si>
  <si>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</si>
  <si>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</si>
  <si>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10.1039/c6gc00642f</t>
  </si>
  <si>
    <t>Green Chem., 2016, 18, 4189-4197</t>
  </si>
  <si>
    <t>Development of an E. coli strain for one-pot biofuel production from ionic liquid pretreated cellulose and switchgrass</t>
  </si>
  <si>
    <t xml:space="preserve">Marijke Frederix a,b, Florence Mingardon c, Matthew Hu a,b, Ning Sun b,d, Todd Pray b,d, Seema Singh a,b,e, Blake A. Simmons a,b,e, Jay D. Keasling a,b,f,g and Aindrila Mukhopadhyay a,b </t>
  </si>
  <si>
    <t>a Joint BioEnergy Institute, Emeryville, CA, USA.
b Biological Systems and Engineering Division, Lawrence Berkeley National Laboratory, Berkeley, CA, USA 
c Total New Energies Inc., Emeryville, CA, USA 
d Advanced Biofuels Process Demonstration Unit, Emeryville, CA, USA 
e Biological and Engineering Sciences Center, Sandia National Laboratories, Livermore, CA, USA 
f Department of Chemical &amp; Biomolecular Engineering, University of California, Berkeley, CA 94720, USA 
g Department of Bioengineering, University of California, Berkeley, CA 94720, USA</t>
  </si>
  <si>
    <t>Unsure</t>
  </si>
  <si>
    <t>Open Access Article</t>
  </si>
  <si>
    <t>No</t>
  </si>
  <si>
    <t xml:space="preserve">We thank Noppadon Sathitsuksanoh (JBEI) for providing PASC, Ling Liang and Tina Trang Luong (ABPDU) for their effort in hydrolysate preparation, and Wendy Schackwitz (US DOE Joint Genome Institute) for the genome re-sequencing and data analysis support for the mutant E. coli strain FM0002. This work was part of the DOE Joint BioEnergy Institute (http://www.jbei.org) supported by the U. S. Department of Energy, Office of Science, Office of Biological and Environmental Research, through contract DE-AC02-05CH11231 between Lawrence Berkeley National Laboratory and the U. S. Department of Energy. The United States Government retains and the publisher, by accepting the article for publication, acknowledges that the United States Government retains a non-exclusive, paid-up, irrevocable, world-wide license to publish or reproduce the published form of this manuscript, or allow others to do so, for United States Government purposes. </t>
  </si>
  <si>
    <t>10.1109/NSSMIC.2008.4774382</t>
  </si>
  <si>
    <t>2008 IEEE Nuclear Science Symposium Conference Record</t>
  </si>
  <si>
    <t>Fully 4D reconstruction of dynamic SPECT images based on the estimation of spatiotemporal basis coefficients directly from projection measurements</t>
  </si>
  <si>
    <t>1) M. Abella, J.I. Vaquero and M. Desco; 2) B.W. Reutter and G.T. Gullberg</t>
  </si>
  <si>
    <t>1) Unidad de Medicina y Cirugfa Experimental, Hospital General Universitario Gregorio Marafin, Madrid, Spain;
2) Medical Imaging Technology Department, Lawrence Berkeley National Laboratory. Berkeley, California</t>
  </si>
  <si>
    <t>2) Medical Imaging Technology Department, Lawrence Berkeley National Laboratory. Berkeley, California</t>
  </si>
  <si>
    <t>National Lab</t>
  </si>
  <si>
    <t>© 2008 IEEE</t>
  </si>
  <si>
    <t>This work is partially funded by the CD-TEAM Project, CENIT Program, Spanish Ministerio de Industria, with grants from the Ministerio de Educaci6n y Ciencia, projects TEC2007-64731 and TEC2008-06715-C02-01, and grants ROIEBOO121 and ROIHL71253 from the National Institutes of Health (NIH) and the U.S. Department of Energy under Contract No. DE-AC03-76SFOOO98.</t>
  </si>
  <si>
    <t>10.1029/WR018i003p00588</t>
  </si>
  <si>
    <t>Water Resources Research &gt; Vol 18 Issue 3</t>
  </si>
  <si>
    <t>An upstream finite element method for solution of transient transport equation in fractured porous media</t>
  </si>
  <si>
    <t xml:space="preserve">1) JAHAN NOORISHAD AND MOHSEN MEHRAN </t>
  </si>
  <si>
    <t>1) Lawrence Berkeley Laboratory, University of California, Berkeley, California 94720</t>
  </si>
  <si>
    <t xml:space="preserve">Copyright 1982 by the American Geophysical Union. </t>
  </si>
  <si>
    <t>This work was supported by the Director, Office of Energy Research, Office of Basic Energy Sciences, Divi- sion of  Engineering, Mathematics and Geosciences, and by  the Assistant Secretary for the Environment, Office of Environmental Compliance and  Overview,  Environmental Control  Technology Division, and the Assistant Secretary for Fossil Energy, Office of Oil Shale, of the U.S.  Department of Energy, under contract DE- AC03-76SS00098.</t>
  </si>
  <si>
    <t>10.1109/PESGM.2012.6344626</t>
  </si>
  <si>
    <t>2012 IEEE Power and Energy Society General Meeting</t>
  </si>
  <si>
    <t>A quantitative assessment of utility reporting practices for reporting electric power distribution events</t>
  </si>
  <si>
    <t>1) Joseph H. Eto, Kristina Hamachi LaCommare</t>
  </si>
  <si>
    <t>1) Ernest Orlando Lawrence Berkeley National Laboratory, Berkeley, CA 94720 USA</t>
  </si>
  <si>
    <t>©2012 IEEE</t>
  </si>
  <si>
    <t xml:space="preserve">The work described in this paper was funded by the Office of Electricity Delivery and Energy Reliability of the U.S. Department of Energy under Contract No. DE-AC02-05CH11231. </t>
  </si>
  <si>
    <t>10.1016/S0169-7722(02)00171-7</t>
  </si>
  <si>
    <t>Journal of Contaminant Hydrology
Volumes 62–63, April–May 2003, Pages 157–172</t>
  </si>
  <si>
    <t>Seepage into drifts with mechanical degradation</t>
  </si>
  <si>
    <t>1) Guomin Li, Chin-Fu Tsang</t>
  </si>
  <si>
    <t>1) Earth Sciences Division, Lawrence Berkeley National Laboratory, Berkeley, CA 94720, USA</t>
  </si>
  <si>
    <t>© 2002 Elsevier Science B.V. All rights reserved.</t>
  </si>
  <si>
    <t>Review and comments by Stefan Finsterle, Sumit Mukhopadhyay, and Daniel Hawkes are much appreciated. This work was supported by the Director, Office of Civilian Radioactive Waste Management, U.S. Department of Energy, through Memorandum Purchase Order EA9013MC5X between Bechtel SAIC, LLC, and Lawrence Berkeley National Laboratory (Berkeley Lab), under the auspices of U.S. Department of Energy Contract No. DE-AC03-76SF00098.</t>
  </si>
  <si>
    <t>10.1029/2003WR002308</t>
  </si>
  <si>
    <t>Water Resources Research &gt; Vol 39 Issue 12</t>
  </si>
  <si>
    <t>Multirate flowing fluid electric conductivity logging method</t>
  </si>
  <si>
    <t>1) Chin-Fu Tsang andChristine Doughty</t>
  </si>
  <si>
    <t>1) Earth Sciences Division, Ernest Orlando Lawrence Berkeley National Laboratory, University of California, Berkeley, California, USA</t>
  </si>
  <si>
    <t>Copyright 2003 by the American Geophysical Union</t>
  </si>
  <si>
    <t>We are grateful for the review comments by K. Karasaki, C. Oldenburg, and Y. Tsang, of the Lawrence Berkeley National Laboratory, as well as insightful comments from two anonymous reviewers of Water Resources Research. These comments have helped to greatly improve the paper. We also appreciate discussion and cooperation with S. Takeuchi of the Japanese Nuclear Cycle Development Institute (JNC) and M. Shimo of Taisei Technology Center. This work was jointly supported by the Director, Office of Science, Office of Basic Energy Sciences, Geoscience Program of the U.S. Department of Energy and by JNC under the binational research cooperative program between JNC and U.S. Department of Energy, Office of Environmental Management, Office of Science and Technology (EM-50), under contract DE-AC03-76SF00098.</t>
  </si>
  <si>
    <t>10.2136/vzj2010.0064</t>
  </si>
  <si>
    <t>Vadose Zone J. 10:252–261</t>
  </si>
  <si>
    <t>Pore-Scale Simulations to Determine the Applied Hydrodynamic Torque and Colloid Immobilization</t>
  </si>
  <si>
    <t>1) S.A. Bradford; 2) S. Torkzaban; 3) A. Wiegmann</t>
  </si>
  <si>
    <t>1) USDA-ARS, U.S. Salinity Lab., 450 W. Big Springs Rd., Riverside, CA 92507;
2) Earth Sciences Division, Lawrence Berkeley National Lab., Berkeley, CA;
3)  Fraunhofer ITWM, Kaiserslautern, Germany.</t>
  </si>
  <si>
    <t>1) USDA-ARS, U.S. Salinity Lab., 450 W. Big Springs Rd., Riverside, CA 92507;
2) Earth Sciences Division, Lawrence Berkeley National Lab., Berkeley, CA;</t>
  </si>
  <si>
    <t>Employee; National Lab</t>
  </si>
  <si>
    <t>© Soil Science Society of America</t>
  </si>
  <si>
    <t>This research was supported by the USDA (ARS, NP 206 and a grant from CSREES, NRI, 2006-02541).</t>
  </si>
  <si>
    <t>10.1109/TDSC.2012.10</t>
  </si>
  <si>
    <t>IEEE Transactions on Dependable and Secure Computing
Year: 2012, Volume: 9, Issue: 3</t>
  </si>
  <si>
    <t>A Taxonomy of Buffer Overflow Characteristics</t>
  </si>
  <si>
    <t>1)  Matt Bishop; 2)  Sophie Engle; 3) Damien Howard; 4) Sean Whalen</t>
  </si>
  <si>
    <t>1) University of California, Davis, Davis;
2) University of San Francisco, San Francisco;
3) Northwestern University School of Law, Chicago;
4) University of California, Davis, Davis and Lawrence Berkeley National Laboratory, Berkeley</t>
  </si>
  <si>
    <t>4) University of California, Davis, Davis and Lawrence Berkeley National Laboratory, Berkeley</t>
  </si>
  <si>
    <t xml:space="preserve">© 2012 IEEE </t>
  </si>
  <si>
    <t>The authors thank Duilio Protti, Marco Ramilli, and Mevlut Turker Garip for their valuable comments. This work was supported in part by grant CCF-0905503 from the US National Science Foundation (NSF) to the University of California at Davis. Any opinions expressed are not necessarily those of the NSF.</t>
  </si>
  <si>
    <t>10.1016/j.gca.2010.09.002</t>
  </si>
  <si>
    <t>Geochimica et Cosmochimica Acta
Volume 74, Issue 23, 1 December 2010, Pages 6731–6740</t>
  </si>
  <si>
    <t>Surface complexation of Pb(II) by hexagonal birnessite nanoparticles</t>
  </si>
  <si>
    <t>Kideok D. Kwon a, Keith Refson b, Garrison Sposito a</t>
  </si>
  <si>
    <t>a Geochemistry Department, Earth Sciences Division, Lawrence Berkeley National Laboratory, Berkeley, CA 94720, USA 
b STFC Rutherford Appleton Laboratory, Didcot, Oxfordshire OX11 0QX, UK</t>
  </si>
  <si>
    <t xml:space="preserve">a Geochemistry Department, Earth Sciences Division, Lawrence Berkeley National Laboratory, Berkeley, CA 94720, USA </t>
  </si>
  <si>
    <t xml:space="preserve"> Published by Elsevier Ltd.</t>
  </si>
  <si>
    <t>This research reported in this paper was supported by the Director, Office of Energy Research, Office of Basic Energy Sciences, of the U.S. Department of Energy under Contract No. DE-AC02-05CH11231. Our computations used resources of the National Energy Research Scientific Computing Center, which is supported by the Office of Science of the U.S. Department of Energy under Contract No. DE-AC02-05CH11231, and the Lawrencium computational cluster resource provided by the IT Division at the Lawrence Berkeley National Laboratory (supported by the U.S. Department of Energy under Contract No. DE-AC02-05CH11231).</t>
  </si>
  <si>
    <t>10.1190/1.1444193</t>
  </si>
  <si>
    <t>GEOPHYSICS, VOL. 62, NO. 3 (MAY-JUNE 1997); P. 842–852</t>
  </si>
  <si>
    <t>Hydrophone VSP imaging at a shallow site</t>
  </si>
  <si>
    <t>Paul A. Milligan∗, James W. Rector III‡, and Robert W. Bainer∗∗</t>
  </si>
  <si>
    <t>∗Engineering Geoscience, Building 90, Room 2002, Lawrence Berkeley National Laboratory, University of California, Berkeley, California 94270.
‡Department of Materials, Science &amp; Mineral Engineering, University of California at Berkeley, 577 Evans Hall, Berkeley, California 94270.
∗∗Environmental Restoration Division, MS L619, 7000 East Avenue, Lawrence Livermore National Laboratory, Livermore, California 94551.</t>
  </si>
  <si>
    <t>∗Engineering Geoscience, Building 90, Room 2002, Lawrence Berkeley National Laboratory, University of California, Berkeley, California 94270.
∗∗Environmental Restoration Division, MS L619, 7000 East Avenue, Lawrence Livermore National Laboratory, Livermore, California 94551.</t>
  </si>
  <si>
    <t>© 1997 Society of Exploration Geophysicists. All rights reserved.</t>
  </si>
  <si>
    <t>This work was performed under the auspices of the U.S. Department of Energy by Lawrence Livermore National Laboratory under contract number W-7405-ENG-48.</t>
  </si>
  <si>
    <t>10.1111/j.1945-5100.2010.01117.x</t>
  </si>
  <si>
    <t>Meteoritics &amp; Planetary Science &gt; Vol 45 Issue 9</t>
  </si>
  <si>
    <t>A molecular and isotopic study of the macromolecular organic matter of the ungrouped C2 WIS 91600 and its relationship to Tagish Lake and PCA 91008</t>
  </si>
  <si>
    <t>Hikaru YABUTA 1, Conel M. O’D. ALEXANDER 2, Marilyn L. FOGEL 1, A. L. David KILCOYNE 3 andGeorge D. CODY 1</t>
  </si>
  <si>
    <t>1 Geophysical Laboratory, Carnegie Institution of Washington, 5251 Broad Branch Road, NW, Washington, District of Columbia 20015, USA
2 Department of Terrestrial Magnetism, Carnegie Institution of Washington, 5241 Broad Branch Road, NW, Washington, District of Columbia 20015, USA
3 Advanced Light Source, Lawrence Berkeley National Laboratory, Berkeley, California 94720, USA</t>
  </si>
  <si>
    <t>3 Advanced Light Source, Lawrence Berkeley National Laboratory, Berkeley, California 94720, USA</t>
  </si>
  <si>
    <t>© The Meteoritical Society, 2010</t>
  </si>
  <si>
    <t>We are very grateful for the samples provided to us by the meteorite working group, Cecilia Satterwhite (JSC), and Hideyasu Kojima (NIPR). We also thank Eric Quirico and Yongsong Huang for their helpful reviews that significantly improved this manuscript. Solid-state NMR spectra were acquired on the W. M. Keck Solid State NMR Facility at the Geophysical Laboratory. Beamline 5.3.2. at the Advanced Light Source is supported by the Director of the Office of Science, Department of Energy, under Contract No. DE-AC02-05CH11231. Support for this work was provided by the NASA Origins of the Solar System grant (GDC) and through the NASA Astrobiology Institute Grant to the Carnegie Institution of Washington. H. Y. gratefully acknowledges support through the JSPS.</t>
  </si>
  <si>
    <t>10.1109/TASC.2010.2090116</t>
  </si>
  <si>
    <t>IEEE Transactions on Applied Superconductivity
Year: 2011, Volume: 21, Issue: 3</t>
  </si>
  <si>
    <t>Performance of a Nb3Sn Quadrupole Under High Stress</t>
  </si>
  <si>
    <t xml:space="preserve">1) H. Felice, B. Bingham, S. Caspi, D. Dietderich, P. Ferracin, A. Godeke, R. Hafalia, and G. L. Sabbi;
2) M. Bajko, B. Bordini, L. Bottura, C. Giloux, A. Milanese, G. De Rijk, and L. Rossi </t>
  </si>
  <si>
    <t>1) Lawrence Berkeley National Laboratory, Berkeley, CA 94720, USA;
2) CERN, CH-1211, Geneve 23, Switzerland.</t>
  </si>
  <si>
    <t>1) Lawrence Berkeley National Laboratory, Berkeley, CA 94720, USA;</t>
  </si>
  <si>
    <t>© 2010 IEEE</t>
  </si>
  <si>
    <t>This work was partially supported by the Director, Office of Energy Research, Office of High Energy and Nuclear Physics, High Energy Physics Division, US Department of Energy, under Contract DE-AC02-05CH11231.</t>
  </si>
  <si>
    <t>10.1111/j.1475-4754.2007.00296.x</t>
  </si>
  <si>
    <t>Archaeometry &gt; Vol 49 Issue 2</t>
  </si>
  <si>
    <t>THE HISTORY OF THE LAWRENCE BERKELEY NATIONAL LABORATORY INSTRUMENTAL NEUTRON ACTIVATION ANALYSIS PROGRAMME FOR ARCHAEOLOGICAL AND GEOLOGICAL MATERIALS</t>
  </si>
  <si>
    <t>F. ASARO 1 andD. ADAN-BAYEWITZ 2</t>
  </si>
  <si>
    <t>1 Environmental Energy Technologies Division, Ernest Orlando Lawrence Berkeley National Laboratory, Berkeley, CA 94720, USA
2 Martin (Szusz) Department of Land of Israel Studies and Archaeology, Bar-Ilan University, Ramat-Gan 52900, Israel</t>
  </si>
  <si>
    <t>1 Environmental Energy Technologies Division, Ernest Orlando Lawrence Berkeley National Laboratory, Berkeley, CA 94720, USA</t>
  </si>
  <si>
    <t>© University of Oxford, 2007</t>
  </si>
  <si>
    <t>N/A</t>
  </si>
  <si>
    <t>10.2138/am-2015-5306</t>
  </si>
  <si>
    <t>The American Mineralogist; Washington 100.11-12(2015): 2610-2624.</t>
  </si>
  <si>
    <t xml:space="preserve">
Thermal, compositional, and compressional demagnetization of cementite</t>
  </si>
  <si>
    <t>David Walker 1, Jie Li 2, Bora Kalkan 3,4 and Simon M. Clark 5,6</t>
  </si>
  <si>
    <t xml:space="preserve">1 Earth and Environmental Science, LDEO, Columbia University, Palisades, New York 10964, U.S.A.
2 Earth and Environmental Sciences, University of Michigan, Ann Arbor, Michigan 48109, U.S.A. 
3 Advanced Light Source, Lawrence Berkeley National Laboratory, Berkeley, California 94720, U.S.A. 
4 Department of Physics Engineering, Hacettepe University, 06800 Beytepe, Ankara, Turkey 
5 Department of Earth and Planetary Sciences, Macquarie University, North Ryde, New South Wales 2109, Australia 
6 The Bragg Institute, Australian Nuclear Science and Technology Organisation, Locked Bag 2001, Kirrawee DC, New South Wales 2232, Australia </t>
  </si>
  <si>
    <t xml:space="preserve">3 Advanced Light Source, Lawrence Berkeley National Laboratory, Berkeley, California 94720, U.S.A. 
4 Department of Physics Engineering, Hacettepe University, 06800 Beytepe, Ankara, Turkey </t>
  </si>
  <si>
    <t>We thank NSF and DOE for their support. J.L. acknowledges support from NSF grants EAR-1219891 and AST-1344133 and U. Michigan APSF and Crosby grants. Alastair McDowell and Jinyuan Yan are thanked for beamline support. Support for B.K. was provided by a The Scientific and Technological Research Council of Turkey fellowship under contract no. 114C201. The Advanced Light Source is supported by the Director, Office of Science, Office of Basic Energy Sciences, of the U.S. Department of Energy under contract no. DE-AC02-05CH11231. We thank two anonymous reviewers for their constructive comments. LDEO contribution 7934.</t>
  </si>
  <si>
    <t>10.1007/s00269-011-0422-7</t>
  </si>
  <si>
    <t>Physics and Chemistry of Minerals
June 2011, Volume 38, Issue 6, pp 491–500</t>
  </si>
  <si>
    <t>Deformation twinning and residual stress in calcite studied with synchrotron polychromatic X-ray microdiffraction</t>
  </si>
  <si>
    <t>Kai Chen 1
Martin Kunz 2
Nobumichi Tamura 2
Hans-Rudolf Wenk 1</t>
  </si>
  <si>
    <t>1.Department of Earth and Planetary ScienceUniversity of CaliforniaBerkeleyUSA
2.Advanced Light Source, Lawrence Berkeley LaboratoryBerkeleyUSA</t>
  </si>
  <si>
    <t>2.Advanced Light Source, Lawrence Berkeley LaboratoryBerkeleyUSA</t>
  </si>
  <si>
    <t>© The Author(s) 2011</t>
  </si>
  <si>
    <t>We acknowledge support from DOE-BES (DE-FG02-05ER15637) and NSF (EAR-0337006) and access to ALS beamline 12.3.2. ALS is supported by the Director, Office of Science, Office of Basic Energy Sciences, Materials Science Division, of the US Department of Energy under Contract No. DE-AC02-05CH11231. The microdiffraction program at the ALS beamline 12.3.2 was made possible by NSF grant # 0416243. We acknowledge helpful and constructive reviews by Dr. S.J. Covey-Crump and Dr. E. Mariani.
This article is distributed under the terms of the Creative Commons Attribution Noncommercial License which permits any noncommercial use, distribution, and reproduction in any medium, provided the original author(s) and source are credited.</t>
  </si>
  <si>
    <t>10.1109/IGCC.2013.6604464</t>
  </si>
  <si>
    <t>2013 International Green Computing Conference Proceedings</t>
  </si>
  <si>
    <t>Local power distribution with nanogrids</t>
  </si>
  <si>
    <t>1) Bruce Nordman; 2) Ken Christensen</t>
  </si>
  <si>
    <t>1) Environmental Energy Technologies Division, Lawrence Berkeley National Laboratory, CA 94720 USA;
2) Department of Computer Science and Engineering, University of South Florida, Tampa, 33620 USA</t>
  </si>
  <si>
    <t>1) Environmental Energy Technologies Division, Lawrence Berkeley National Laboratory, CA 94720 USA;</t>
  </si>
  <si>
    <t>©2013 IEEE</t>
  </si>
  <si>
    <t>This paper would not be possible without work on microgrids at LBNL (Chris Marnay, Michael Stadler, and others) or the inspiration of University of California, Berkeley — Randy Katz, and others from LoCal, and Eric Brewer and others for advancing power availability in developing nations, or Paul Roege for military applications. We thank the reviewers for their helpful comments.</t>
  </si>
  <si>
    <t>10.1021/nn502992x</t>
  </si>
  <si>
    <t>ACS Nano, 2015, 9 (1), pp 180–190</t>
  </si>
  <si>
    <t>Ion-Specific Control of the Self-Assembly Dynamics of a Nanostructured Protein Lattice</t>
  </si>
  <si>
    <t>Behzad Rad†, Thomas K. Haxton†, Albert Shon†⊥, Seong-Ho Shin†§, Stephen Whitelam†, and Caroline M. Ajo-Franklin†‡</t>
  </si>
  <si>
    <t>†Materials Sciences Division, ‡Physical Biosciences Division, and Synthetic Biology Institute, Lawrence Berkeley National Laboratory, Berkeley, California 94720-8075, United States
§ Department of Chemistry, UC Berkeley, Berkeley, California 94720-1460, United States
⊥ Department of Chemical and Biomolecular Engineering, UC Berkeley, Berkeley, California 94720-1462, United States</t>
  </si>
  <si>
    <t>†Materials Sciences Division, ‡Physical Biosciences Division, and Synthetic Biology Institute, Lawrence Berkeley National Laboratory, Berkeley, California 94720-8075, United States</t>
  </si>
  <si>
    <t>Copyright © 2014 American Chemical Society</t>
  </si>
  <si>
    <t>ACS AuthorChoice - This is an open access article published under an ACS AuthorChoice License, which permits copying and redistribution of the article or any adaptations for non-commercial purposes.
We thank J. J. De Yoreo and R. Tscheliessnig for helpful discussions. Work performed at the Molecular Foundry was supported by the Office of Science, Office of Basic Energy Sciences, of the U.S. Department of Energy under Contract No. DE-AC02-05CH11231. SAXS was conducted at the Advanced Light Source (ALS), a national user facility operated by Lawrence Berkeley National Laboratory on behalf of the Department of Energy, Office of Basic Energy Sciences, through the Integrated Diffraction Analysis Technologies (IDAT) program, supported by DOE Office of Biological and Environmental Research. Additional support comes from the National Institute of Health Project MINOS (R01GM105404).</t>
  </si>
  <si>
    <t>10.1016/j.energy.2009.07.043</t>
  </si>
  <si>
    <t>Energy
Volume 34, Issue 11, November 2009, Pages 1917–1924</t>
  </si>
  <si>
    <t>How many Enrons? Mark-ups in the stated capital cost of independent power producers' (IPPs') power projects in developing countries</t>
  </si>
  <si>
    <t>Amol Phadke</t>
  </si>
  <si>
    <t>Energy Analysis Department, Lawrence Berkeley National Laboratory, 1 Cyclotron Road, Mailstop 90R4000, Berkeley, CA 94720, USA</t>
  </si>
  <si>
    <t>Published by Elsevier Ltd.</t>
  </si>
  <si>
    <t>I am thankful to the University of California Energy Institute (UCEI) for providing financial support that made this research possible. I am grateful to Severin Borenstein, and James Bushnell, and Catherine Wolfram for providing useful feedback and sharing their analytical insights on this topic. I am thankful to Jun Ishii for useful discussions and insights on data sources. I am also thankful to many at UCEI and at the Energy and Resources Group for giving helpful feedback. I am indebted to the members of the Prayas Energy Group and to many officials in the Indian power sector including K.P. Singh and M.S. Puri for assisting me with the data collection and for giving me insights on the ground-level realities in the Indian Power Sector. I am thankful to two anonymous reviewers for their excellent suggestions on improving this manuscript. I am responsible for any remaining errors.</t>
  </si>
  <si>
    <t>10.1109/NSSMIC.2009.5402426</t>
  </si>
  <si>
    <t>2009 IEEE Nuclear Science Symposium Conference Record (NSS/MIC)</t>
  </si>
  <si>
    <t>Hadoop distributed file system for the Grid</t>
  </si>
  <si>
    <t>Garhan Attebury ∗, Andrew Baranovski †, Ken Bloom ∗, Brian Bockelman ∗, Dorian Kcira ‡, James Letts §, Tanya Levshina †, Carl Lundestedt ∗, Terrence Martin §, Will Maier ¶, Haifeng Pi §, Abhishek Rana §, Igor Sfiligoi §, Alexander Sim ||, Michael Thomas ‡, Frank Wuerthwein §</t>
  </si>
  <si>
    <t>∗ University of Nebraska Lincoln
† Fermi National Accelerator Laboratory
‡ California Institute of Technology
§ University of California, San Diego
¶ University of Wisconsin Madson
|| Lawrence Berkeley National Laboratory</t>
  </si>
  <si>
    <t>† Fermi National Accelerator Laboratory
|| Lawrence Berkeley National Laboratory</t>
  </si>
  <si>
    <t>©2009 IEEE</t>
  </si>
  <si>
    <t>10.1785/0120030261</t>
  </si>
  <si>
    <t>Bulletin of the Seismological Society of America, Vol. 95, No. 1, pp. 1–17, February 2005,</t>
  </si>
  <si>
    <t>Powerful Low-Frequency Vibrators for Active Seismology</t>
  </si>
  <si>
    <t>1) A. S. Alekseev; 2) I. S. Chichinin; 3) V. A. Korneev</t>
  </si>
  <si>
    <t>1) Institute of Computational Mathematics and Mathematical Geophysics Siberian Branch of Russian Academy of Sciences Lavrentieva pr., 6630090, Novosibirsk, Russia;
2) Institute of Geophysics Siberian Branch of Russian Academy of Sciences Koptuga pr., 3 630090, Novosibirsk, Russia;
3) Lawrence Berkeley National Laboratory, 1 Cyclotron Road, Berkeley, California 94720</t>
  </si>
  <si>
    <t>3) Lawrence Berkeley National Laboratory, 1 Cyclotron Road, Berkeley, California 94720</t>
  </si>
  <si>
    <t>Copyright © 2005 Bulletin of the Seismological Society of America</t>
  </si>
  <si>
    <t>This research project has been supported by the Geosciences Research Program, Office of Basic Energy Sciences of the U.S. Department of Energy under Contract DE-AC03-76SF00098. We are grateful to Irina R. Obolentseva and Andre Kornell for their help during preparation of manuscript. Two anonymous reviewers made many helpful comments and suggestions.</t>
  </si>
  <si>
    <t>10.1029/2010WR009740</t>
  </si>
  <si>
    <t>Water Resources Research; Washington 47.3 (2011).</t>
  </si>
  <si>
    <t>Impact of reservoirs on river discharge and irrigation water supply during the 20th century</t>
  </si>
  <si>
    <t>H. Biemans,1,2 I. Haddeland,1,3 P. Kabat,1 F. Ludwig,1 R. W. A. Hutjes,1 J. Heinke,4 W. von Bloh,4 and D. Gerten,4</t>
  </si>
  <si>
    <t>1 Earth System Science and Climate Change, Wageningen University and Research Centre, Wageningen, Netherlands. 
2 PBL Netherlands Environmental Assessment Agency, Bilthoven, Netherlands.
3 Norwegian Water Resources and Energy Directorate, Oslo, Norway.
4 Potsdam Institute for Climate Impact Research, Potsdam, Germany.</t>
  </si>
  <si>
    <t>False Positive</t>
  </si>
  <si>
    <t>No federal government agencies appear in the author affiliations</t>
  </si>
  <si>
    <t>10.1002/jbm.a.10054</t>
  </si>
  <si>
    <t xml:space="preserve"> 
Journal of biomedical materials research</t>
  </si>
  <si>
    <t>Surface mechanical properties of pHEMA contact lenses: Viscoelastic and adhesive property changes on exposure to controlled humidity</t>
  </si>
  <si>
    <t>No Access</t>
  </si>
  <si>
    <t>10.1190/1.2202652</t>
  </si>
  <si>
    <t>The Leading Edge 25(5)</t>
  </si>
  <si>
    <t>Reservoir imaging using low frequencies of seismic reflections</t>
  </si>
  <si>
    <t>1) GENNADY GOLOSHUBIN and CONNIE VANSCHUYVER;
2) VALERI KORNEEV;
3) DMITRY SILIN;
4) VJACHESLAV VINGALOV</t>
  </si>
  <si>
    <t>1) University of Houston, Texas, USA;
2) Lawrence Berkeley National Laboratory, California, USA;
3) University of California at Berkeley, USA;
4) West-Siberian Research Institute of Geology and Geophysics, Tyumen, Russia</t>
  </si>
  <si>
    <t>2) Lawrence Berkeley National Laboratory, California, USA;</t>
  </si>
  <si>
    <t>Copyright © 2006 Society of Exploration Geophysicists</t>
  </si>
  <si>
    <t>10.1002/stem.1533</t>
  </si>
  <si>
    <t>STEM CELLS &gt; Vol 32 Issue 3</t>
  </si>
  <si>
    <t>Irradiation of Juvenile, but not Adult, Mammary Gland Increases Stem Cell Self-Renewal and Estrogen Receptor Negative Tumors</t>
  </si>
  <si>
    <t>Jonathan Tang 1, Ignacio Fernandez-Garcia 2, Sangeetha Vijayakumar 2, Haydeliz Martinez-Ruis 2, Irineu Illa-Bochaca 2, David H. Nguyen 2, Jian-Hua Mao 1, Sylvain V. Costes 1, andMary Helen Barcellos-Hoff 2</t>
  </si>
  <si>
    <t>1 Life Sciences Division, Lawrence Berkeley National Laboratory, Berkeley California, USA
2 Department of Radiation Oncology, New York University School of Medicine, New York, New York, USA</t>
  </si>
  <si>
    <t>1 Life Sciences Division, Lawrence Berkeley National Laboratory, Berkeley California, USA</t>
  </si>
  <si>
    <t>© 2013 AlphaMed Press</t>
  </si>
  <si>
    <t>We thank Michael Gonzalez, William Chou and Jessica Changfor technical assistance. This research was supported by NASASpecialized Center for Research in Radiation Health Effects,NNX09AM52G and by DOE Low-Dose Radiation program(M.H.B.H.)</t>
  </si>
  <si>
    <t>10.1016/j.chemosphere.2007.07.036</t>
  </si>
  <si>
    <t>Chemosphere
Volume 70, Issue 1, November 2007, Pages 13–19</t>
  </si>
  <si>
    <t>Inflammatory response of lung cells exposed to whole, filtered, and hydrocarbon denuded diesel exhaust</t>
  </si>
  <si>
    <t>Amara L. Holder a, Donald Lucas b, Regine Goth-Goldstein b, Catherine P. Koshland c</t>
  </si>
  <si>
    <t>a Department of Mechanical Engineering, University of California Berkeley, 1 Cyclotron Road MS 70-108B, Berkeley, CA 94720-1740, United States 
b Environmental Energy Technologies Division, Lawrence Berkeley National Laboratory, Berkeley, CA 94720-8168, United States 
c Division of Environmental Health Sciences, University of California Berkeley, Berkeley, CA 94720-7360, United States</t>
  </si>
  <si>
    <t xml:space="preserve">b Environmental Energy Technologies Division, Lawrence Berkeley National Laboratory, Berkeley, CA 94720-8168, United States </t>
  </si>
  <si>
    <t>© 2007 Elsevier Ltd. All rights reserved.</t>
  </si>
  <si>
    <t>We are grateful to Lara Gundel, Mike Apte, and Doug Sullivan for providing and assisting with the environmental chamber. We would like to thank Dieter Gruenert for supplying the human lung cells. This work was funded by the National Institute of Environmental Health Sciences Superfund Basic Research Program (Grant Number P42-ESO47050-01), the Environmental Energy Technologies Division (LBNL), and Wood Calvert Chair of Engineering (UCB). The contents of this work are solely the responsibility of the authors and do not necessarily represent the official views of NIEHS.</t>
  </si>
  <si>
    <t>10.1029/2006WR005227</t>
  </si>
  <si>
    <t>Water Resources Research &gt; Vol 42 Issue 10</t>
  </si>
  <si>
    <t>A continuous time random walk approach to transient flow in heterogeneous porous media</t>
  </si>
  <si>
    <t>Andrea Cortis 1 andChristen Knudby 2</t>
  </si>
  <si>
    <t>1 Earth Sciences Division, Lawrence Berkeley National Laboratory, Berkeley, California, USA
2 Schlumberger-Doll Research, Cambridge, Massachusetts, USA</t>
  </si>
  <si>
    <t>1 Earth Sciences Division, Lawrence Berkeley National Laboratory, Berkeley, California, USA</t>
  </si>
  <si>
    <t>Copyright 2006 by the American Geophysical Union.</t>
  </si>
  <si>
    <t>This work was supported, in part, by theU.S. Department of Energy under contract DE-AC02-05CH11231. Wethank Brian Berkowitz and Harvey S cher for u seful discussions andcomments. We also thank Alberto Guadagnini, Dmitriy Silin, Marco Dentz,Stefan Finsterle, Curt Oldenburg, and t wo anonymous r eviewers forinsightful review comments.</t>
  </si>
  <si>
    <t>10.1109/CLEO.2006.4627756</t>
  </si>
  <si>
    <t>2006 Conference on Lasers and Electro-Optics and 2006 Quantum Electronics and Laser Science Conference</t>
  </si>
  <si>
    <t>Ultrafast lasers for nano-material growth and proces</t>
  </si>
  <si>
    <t>Samuel S. Mao</t>
  </si>
  <si>
    <t>Department of Mechanical Engineering &amp; Lawrence Berkeley National Laboratory, University of California, 94720, U.S.A.</t>
  </si>
  <si>
    <t>©2006 IEEE</t>
  </si>
  <si>
    <t xml:space="preserve">The author acknowledges X. Mao, R. Russo, A. Minor, C. Grigoropoulos, and R. Greif for discussions and assistance of the experiments. This research has been supported by the U.S. Department of Energy. </t>
  </si>
  <si>
    <t>10.1109/TASC.2016.2537538</t>
  </si>
  <si>
    <t>IEEE Transactions on Applied Superconductivity
Year: 2016, Volume: 26, Issue: 3</t>
  </si>
  <si>
    <t>Design Study of a 16-T Block Dipole for FCC</t>
  </si>
  <si>
    <t>1) G. Sabbi, S. A. Gourlay, M. Marchevsky, and X. Wang; 2) J. Blomberg Ghini, E. Ravaioli, H. ten Kate, and A. Verweij</t>
  </si>
  <si>
    <t>1) Lawrence Berkeley National Laboratory, Berkeley, CA 94720 USA;
2) European Organization for Nuclear Research (CERN), 1211 Geneva, Switzerland</t>
  </si>
  <si>
    <t>1) Lawrence Berkeley National Laboratory, Berkeley, CA 94720 USA;</t>
  </si>
  <si>
    <t>© 2016 IEEE</t>
  </si>
  <si>
    <t>This work was supported in part by the U.S. DOE Office of High Energy Physics under Contract DE-AC02-05CH11231.</t>
  </si>
  <si>
    <t>10.2973/odp.proc.sr.119.157.1991</t>
  </si>
  <si>
    <t>Proceedings of the Ocean Drilling Program, 119 Scientific Results</t>
  </si>
  <si>
    <t xml:space="preserve"> 
The Cretaceous/Tertiary Boundary at Site 738, Southern Kerguelen Plateau</t>
  </si>
  <si>
    <t>10.1109/DEIV.2004.1422667</t>
  </si>
  <si>
    <t>XXIst International Symposium on Discharges and Electrical Insulation in Vacuum, 2004. Proceedings. ISDEIV.</t>
  </si>
  <si>
    <t>Some recent developments of vacuum arc ion sources</t>
  </si>
  <si>
    <t>1) E. Oks; 2) I. Brown</t>
  </si>
  <si>
    <t>1) High Current Electronics Institute, Russian Academy of Sciences, Tomsk, 634055 Russia;
2) Lawrence Berkeley National Laboratory, Berkeley, California 94720, USA</t>
  </si>
  <si>
    <t>2) Lawrence Berkeley National Laboratory, Berkeley, California 94720, USA</t>
  </si>
  <si>
    <t xml:space="preserve">© 2004 IEEE </t>
  </si>
  <si>
    <t xml:space="preserve">This work was supported by the US. Department of Energy, USA-Russia Initiatives for Proliferation Prevention, under Contract No.DE-AC03-76SF00098. and by the US Civilian Research and Development Foundation, under Grant No. TO-016.02. </t>
  </si>
  <si>
    <t>10.1016/j.orggeochem.2005.03.009</t>
  </si>
  <si>
    <t>Organic Geochemistry
Volume 36, Issue 9, September 2005, Pages 1311–1322</t>
  </si>
  <si>
    <t>Soil organic matter stabilization pathways in clay sub-fractions from a time series of fertilizer deprivation</t>
  </si>
  <si>
    <t>Corinna Mertz a, Markus Kleber b, Reinhold Jahn a</t>
  </si>
  <si>
    <t>a Institute of Soil Science and Plant Nutrition, Martin-Luther-Universita¨t Halle-Wittenberg, Weidenplan 14, 06108 Halle, Germany 
b Lawrence Berkeley National Laboratory, Earth Sciences Division, One Cyclotron Road, MS 90-1116, Berkeley, CA 94720, United States</t>
  </si>
  <si>
    <t>b Lawrence Berkeley National Laboratory, Earth Sciences Division, One Cyclotron Road, MS 90-1116, Berkeley, CA 94720, United States</t>
  </si>
  <si>
    <t xml:space="preserve"> © 2005 Elsevier Ltd. All rights reserved.</t>
  </si>
  <si>
    <t>This work was financially supported by the Deutsche Forschungsgemeinschaft (SPP 1090, Kl 1139/3-1). We thank Elke Schulz (UFZ Halle-Leipzig) and Isabel Ternes for assistance during soil sampling. The PyFIMS spectra were obtained at the facilities of Peter Leinweber (University of Rostock). We are grateful to Dr C. Largeau and an anonymous reviewer for valuable comments.</t>
  </si>
  <si>
    <t>10.1029/GM042p0161</t>
  </si>
  <si>
    <t>Flow and Transport Through Unsaturated Fractured Rock</t>
  </si>
  <si>
    <t>Multi-Scale Investigations of Liquid Flow in a Fractured Basalt Vadose Zone</t>
  </si>
  <si>
    <t>1) Boris Faybishenko, Paul A. Witherspoon, Christine Doughty, and Jil T. Geller; 2) Thomas R. Wood and Robert K. Podgomey</t>
  </si>
  <si>
    <t xml:space="preserve">1) Lawrence Berkeley National Laboratory, Berkeley, CA ;
2) Parsons Infrastructure and Technologies, Inc., Idaho Falls, ID Currently, with Idaho National Engineering and Environmental Laboratory, Idaho Falls, ID </t>
  </si>
  <si>
    <t>1) Lawrence Berkeley National Laboratory, Berkeley, CA ;</t>
  </si>
  <si>
    <t xml:space="preserve">This paper is not subject to U.S. copyright </t>
  </si>
  <si>
    <t>This work was funded by the Office of Environmental Management, Office of Science and Technology, Characterization, Monitoring, and Sensor Technology Crosscutting Program, and the Environmental Management Science Program of the U.S Department of Energy under Contract No. DE-AC03-76SF00098.</t>
  </si>
  <si>
    <t>10.1109/PVSC.2008.4922884</t>
  </si>
  <si>
    <t>2008 33rd IEEE Photovoltaic Specialists Conference</t>
  </si>
  <si>
    <t>High efficiency InAlN-based solar cells</t>
  </si>
  <si>
    <t xml:space="preserve">R.E. Jones 1,2, R. Broesler 1,2, K. M. Yu 1, J. W. Ager III 1, E. E. Haller 1,2, W. Walukiewicz 1, X. Chen 3 and W. J. Schaff 3  </t>
  </si>
  <si>
    <t>1 Materials Sciences Division, Lawrence Berkeley National Laboratory, Berkeley, CA
2 Department of Materials Science and Engineering, University of California, Berkeley, CA
3 Department of Electrical and Computer Engineering, Cornell University, Ithaca, NY</t>
  </si>
  <si>
    <t>1 Materials Sciences Division, Lawrence Berkeley National Laboratory, Berkeley, CA</t>
  </si>
  <si>
    <t>©2008IEEE</t>
  </si>
  <si>
    <t>This work is supported by the Director, Office of Science, Office of Basic Energy Sciences, Division of Materials Sciences and Engineering, of the U.S. Department of Energy under Contract No. DE-AC02­05CH11231. REJ acknowledges as National Defense Science and Engineering Graduate Fellowship</t>
  </si>
  <si>
    <t>10.1016/j.jpowsour.2011.04.043</t>
  </si>
  <si>
    <t>Journal of Power Sources
Volume 196, Issue 18, 15 September 2011, Pages 7707–7714</t>
  </si>
  <si>
    <t>A comparative study of polyacrylic acid and poly(vinylidene difluoride) binders for spherical natural graphite/LiFePO4 electrodes and cells</t>
  </si>
  <si>
    <t>Jin Chong a,b, Shidi Xun a, Honghe Zheng a, Xiangyun Song a, Gao Liu a, Paul Ridgway a, Ji Qiang Wang b, Vincent S. Battaglia a</t>
  </si>
  <si>
    <t>a Lawrence Berkeley National Laboratory, Berkeley, CA 94720, USA 
b Tianjin Institute of Power Sources, Tianjin, 300381, China</t>
  </si>
  <si>
    <t xml:space="preserve">a Lawrence Berkeley National Laboratory, Berkeley, CA 94720, USA </t>
  </si>
  <si>
    <t>© 2011 Elsevier B.V. All rights reserved.</t>
  </si>
  <si>
    <t>This research was funded by the Assistant Secretary for Energy Efficiency, Office of Vehicle Technologies of the U.S. Department of Energy as part of the BATT program under contract no. DE-AC02-05CH11231.</t>
  </si>
  <si>
    <t>10.1109/ROPACES.2016.7465369</t>
  </si>
  <si>
    <t>2016 IEEE/ACES International Conference on Wireless Information Technology and Systems (ICWITS) and Applied Computational Electromagnetics (ACES)</t>
  </si>
  <si>
    <t>Controlling the accuracy of double higher order surface integral equation modeling by relative tolerance for matrix compression</t>
  </si>
  <si>
    <t xml:space="preserve">1) Branislav M. Notaroš, Ana B. Maniu; 2) Xiaoye Sherry Li, François-Henry Rouet </t>
  </si>
  <si>
    <t>1) Electrical &amp; Computer Engineering Dept., Colorado State University, Ft. Collins, CO, USA;
2) Lawrence Berkeley National Laboratory, Computational Research Division, Berkeley, CA 94720-8150, USA</t>
  </si>
  <si>
    <t>2) Lawrence Berkeley National Laboratory, Computational Research Division, Berkeley, CA 94720-8150, USA</t>
  </si>
  <si>
    <t>©2016 IEEE</t>
  </si>
  <si>
    <t xml:space="preserve">This work was supported by the National Science Foundation under grants ECCS-1002385, ECCS-1307863, and AGS-1344862, and by Scientific Discovery through Advanced Computing (SciDAC) program funded by U.S. Department of Energy, Office of Science, Advanced Scientific Computing Research. It used the Extreme Science and Engineering Discovery Environment (XSEDE), which is supported by National Science Foundation grant number ACI-1053575. </t>
  </si>
  <si>
    <t>10.1016/S0304-3835(02)00707-3</t>
  </si>
  <si>
    <t>Cancer Letters
Volume 194, Issue 2, 15 May 2003, Pages 199–208</t>
  </si>
  <si>
    <t>Human epithelial cell immortalization as a step in carcinogenesis</t>
  </si>
  <si>
    <t>1) Martha R. Stampfer, Paul Yaswen</t>
  </si>
  <si>
    <t>1) Lawrence Berkeley National Laboratory, Life Sciences Division, University of California, 1 Cyclotron Road, 70A1118, Berkeley, CA 94720-8174, USA</t>
  </si>
  <si>
    <t>© 2003 Elsevier Science Ireland Ltd. All rights reserved.</t>
  </si>
  <si>
    <t>This work was supported by NIH grant CA-24844, and the U.S. Department of Energy under Contract No. DE-AC03-76SF00098.</t>
  </si>
  <si>
    <t>10.1007/s00254-007-0948-7</t>
  </si>
  <si>
    <t>Environmental Geology
June 2008, Volume 54, Issue 8, pp 1667–1675</t>
  </si>
  <si>
    <t>Seal integrity and feasibility of CO2 sequestration in the Teapot Dome EOR pilot: geomechanical site characterization</t>
  </si>
  <si>
    <t>Laura Chiaramonte 1
Mark D. Zoback 1
Julio Friedmann 2
Vicki Stamp 3</t>
  </si>
  <si>
    <t>1.Geophysics DepartmentStanford UniversityStanfordUSA
2.Lawrence Livermore National LaboratoryLivermoreUSA
3.Rocky Mountain Oilfield Testing Center (RMOTC)CasperUSA</t>
  </si>
  <si>
    <t>2.Lawrence Livermore National LaboratoryLivermoreUSA</t>
  </si>
  <si>
    <t>© Springer-Verlag 2007</t>
  </si>
  <si>
    <t>The authors would like to acknowledge the Global Climate and Energy Project (GCEP) for funding the present research, as well as Brian Black, Tom Anderson and Mark Milliken from RMOTC, Tapan Mukerji, Kyle Spikes and Amie Lucier from Stanford University, and Tim McCutcheon from McCutcheon Energy. Additionally the authors would like to acknowledge GMI for providing some of the software used in the present research.</t>
  </si>
  <si>
    <t>10.1109/TASC.2013.2242955</t>
  </si>
  <si>
    <t>IEEE Transactions on Applied Superconductivity
Year: 2013, Volume: 23, Issue: 3</t>
  </si>
  <si>
    <t>Test of Optimized 120-mm LARP Nb3Sn Quadrupole Coil Using Magnetic Mirror Structure</t>
  </si>
  <si>
    <t>1) G. Chlachidze, G. Ambrosio, N. Andreev, E. Barzi, R. Bossert, V. V. Kashikhin, M. Lamm, A. Nobrega, I. Novitski, D. Orris, and A. V. Zlobin;
2) M. Anerella, A. Ghosh, J. Schmalzle, and P. Wanderer;
3) S. Caspi, D. Cheng, D. Dietderich, H. Felice, A. Godeke, A. R. Hafalia, M. Marchevsky, and G. L. Sabbi;
4) P. Ferracin</t>
  </si>
  <si>
    <t>1) Fermi National Accelerator Laboratory, Batavia, IL 60510 USA;
2) Brookhaven National Laboratory, Upton, NY 11973 USA;
3) Lawrence Berkeley National Laboratory, Berkeley, CA 94720 USA;
4) European Organization for Nuclear Research, CERN CH-1211, Geneve 23, Switzerland</t>
  </si>
  <si>
    <t>1) Fermi National Accelerator Laboratory, Batavia, IL 60510 USA;
2) Brookhaven National Laboratory, Upton, NY 11973 USA;
3) Lawrence Berkeley National Laboratory, Berkeley, CA 94720 USA;</t>
  </si>
  <si>
    <t>© 2013 IEEE</t>
  </si>
  <si>
    <t>This work supported in part by Fermi Research Alliance, LLC, under Contract DE-AC02-07CH11359 with the U.S. Department of Energy and the U.S. Department of Energy through the U.S. LHC Accelerator Research Program (LARP).</t>
  </si>
  <si>
    <t>10.1073/pnas.1313207110</t>
  </si>
  <si>
    <t>Proc Natl Acad Sci U S A. 2013 Oct 8; 110(41): E3897–E3898.</t>
  </si>
  <si>
    <t>Reply to van Hoesel et al.: Impact-related Younger Dryas boundary nanodiamonds from The Netherlands</t>
  </si>
  <si>
    <t>James H. Wittke,a Ted E. Bunch,a James P. Kennett,b Douglas J. Kennett,c Brendan J. Culleton,c Kenneth B. Tankersley,d I. Randolph Daniel, Jr.,e Johan B. Kloosterman,f Gunther Kletetschka,g,h Allen West,i and Richard B. Firestone,j</t>
  </si>
  <si>
    <t>a Department of Geology, School of Earth Science and Environmental Sustainability, Northern Arizona University, Flagstaff, AZ, 86011;
b Department of Earth Science, Marine Science Institute, University of California, Santa Barbara, CA, 93106;
c Department of Anthropology, Pennsylvania State University, University Park, PA, 16802;
d Department of Anthropology and Department of Geology, University of Cincinnati, Cincinnati, OH, 45221;
e Department of Anthropology, East Carolina University, Greenville, NC, 27858;
f Exploration Geologist, 1016 NN, Amsterdam, The Netherlands;
g Faculty of Science, Charles University in Prague, 12843 Prague, Czech Republic;
h Institute of Geology, Czech Academy of Science of the Czech Republic, v.v.i., 16500 Prague, Czech Republic;
i GeoScience Consulting, Dewey, AZ, 86327; and
j Lawrence Berkeley National Laboratory, Berkeley, CA, 94720</t>
  </si>
  <si>
    <t>j Lawrence Berkeley National Laboratory, Berkeley, CA, 94720</t>
  </si>
  <si>
    <t>10.1111/gcb.13281</t>
  </si>
  <si>
    <t>Global Change Biology &gt; Vol 22 Issue 10</t>
  </si>
  <si>
    <t>Isotopic insights into methane production, oxidation, and emissions in Arctic polygon tundra</t>
  </si>
  <si>
    <t>Lydia J. S. Vaughn 1,2, Mark E. Conrad 1, Markus Bill 1 andMargaret S. Torn 1,2</t>
  </si>
  <si>
    <t>1Climate and Ecosystem Sciences Division, Lawrence Berkeley National Laboratory, Berkeley, CA, USA
2Energy and Resources Group, University of California, Berkeley, CA, USA</t>
  </si>
  <si>
    <t>1Climate and Ecosystem Sciences Division, Lawrence Berkeley National Laboratory, Berkeley, CA, USA</t>
  </si>
  <si>
    <t>© 2016 John Wiley &amp; Sons Ltd</t>
  </si>
  <si>
    <t>The N ext-Generation Ecosystem Experiments in the Arctic (NGEEArctic) project is supp orted by the Biological and EnvironmentalResearch program in the U.S. Department of Energy (DOE ) Ofﬁce ofScience. We thank Stan Wullschleger for guidanc e, Bryan Curtis, Ori-ana Chafe, and Melanie Hahn for ﬁeld assistance, and the UkpeagvikInupiat Corpo ration for logistical supp ort</t>
  </si>
  <si>
    <t>10.1109/TASC.2013.2245281</t>
  </si>
  <si>
    <t>Cold Test Results of the LARP HQ Nb3Sn Quadrupole Magnet at 1.9 K</t>
  </si>
  <si>
    <t>1) H. Bajas, M. Bajko, A. Chiuchiolo, O. Dunkel, J. Feuvrier, L. Fiscarelli, C. Giloux, S. Russenschuck, and E. Todesco;
2) S. Caspi, D. Dietderich, H. Felice, P. Ferracin, A. Godeke, A. R. Hafalia, M. Marchevsky, G. L. Sabbi, T. Salmi, and X. Wang;
3) G. Ambrosio, R. Bossert, G. Chlachidze, and M. Yu;
4) M. Anerella, A. Ghosh, J. Schmalzle, and P. Wanderer</t>
  </si>
  <si>
    <t>1) CERN, Geneva, CH;
2)  Lawrence Berkeley National Laboratory, Berkeley, CA 80305 USA;
3) Fermi National Accelerator Laboratory, Batavia, IL 60510-5011 USA;
4) Brookhaven National Laboratory, Upton, NY 11973-5000 USA</t>
  </si>
  <si>
    <t>2)  Lawrence Berkeley National Laboratory, Berkeley, CA 80305 USA;
3) Fermi National Accelerator Laboratory, Batavia, IL 60510-5011 USA;
4) Brookhaven National Laboratory, Upton, NY 11973-5000 USA</t>
  </si>
  <si>
    <t>This work was supported by the European Commission under the FP7 project HiLumi LHC, GA 284404, co-funded by the DoE, USA and KEK, Japan.</t>
  </si>
  <si>
    <t>10.1109/TASC.2012.2227646</t>
  </si>
  <si>
    <t>Temporal Stability of Y–Ba–Cu–O Nano Josephson Junctions from Ion Irradiation</t>
  </si>
  <si>
    <t>1) S. A. Cybart and R. C. Dynes; 2) P. Roediger; 3) K. Chen; 4) J. M. Parker; 5) E. Y. Cho and T. J. Wong</t>
  </si>
  <si>
    <t>1) Materials Sciences Division, Lawrence Berkeley National Laboratory, Berkeley, CA 94720 USA; with The University of California Berkeley, Berkeley, CA 94709 USA; and also with The University of California San Diego, La Jolla, CA 92093 USA;
2) The University of California San Diego, La Jolla, CA 92093 USA;
3) Temple University, Philadelphia, PA 19122 USA;
4) Materials Sciences Division, Lawrence Berkeley National Laboratory, Berkeley, CA 94720 USA;
5) Materials Sciences Division, Lawrence Berkeley National Laboratory, Berkeley, CA 94720 USA, and also with The University of California San Diego, La Jolla, CA 92093 USA</t>
  </si>
  <si>
    <t>4) Materials Sciences Division, Lawrence Berkeley National Laboratory, Berkeley, CA 94720 USA;</t>
  </si>
  <si>
    <t xml:space="preserve"> © 2012 IEEE</t>
  </si>
  <si>
    <t>This work was supported in part by the AFOSR under Grant FA9550-08-1-0305, by the ONR under Grant N00014-11-1-0049, and by the Office of Science and Office of Basic Energy Sciences of the U.S. Department of Energy under Contract DE-AC02-05CH11231.</t>
  </si>
  <si>
    <t>10.1109/ISBI.2009.5193322</t>
  </si>
  <si>
    <t>2009 IEEE International Symposium on Biomedical Imaging: From Nano to Macro</t>
  </si>
  <si>
    <t>Tunable tensor voting for regularizing punctate patterns of membrane-bound protein signals</t>
  </si>
  <si>
    <t>1) Leandro A. Loss, Bahram Parvin; 2) George Bebis</t>
  </si>
  <si>
    <t>1) Lawrence Berkeley National Laboratory, USA;
2) University of Nevada, Reno, USA</t>
  </si>
  <si>
    <t>1) Lawrence Berkeley National Laboratory, USA;</t>
  </si>
  <si>
    <t>Research was partially supported by the Department of Energy, Office of Biological and Environmental Research, and National Institute of Health under contract number DE-AC02-05CH1131 with the University of California.</t>
  </si>
  <si>
    <t xml:space="preserve">©2009 IEEE </t>
  </si>
  <si>
    <t>10.1038/nmeth1015</t>
  </si>
  <si>
    <t>Nature Methods; New York 4.4 (Apr 2007): 359-65.</t>
  </si>
  <si>
    <t>Three-dimensional culture models of normal and malignant breast epithelial cells</t>
  </si>
  <si>
    <t>1) Genee Y Lee, Paraic A Kenny, Eva H Lee &amp; Mina J Bissell</t>
  </si>
  <si>
    <t>1) Life Sciences Division, Lawrence Berkeley National Laboratory, MS 977R225A, Berkeley, California 94720, USA</t>
  </si>
  <si>
    <t>© 2007 Nature Publishing Group</t>
  </si>
  <si>
    <t>The protocol described here has been the work of many members of the Bissell laboratory over many years. We apologize to those whose work could not be cited owing to space limitations and have cited reviews where possible. This work was supported by grants from the Office of Biological and Environmental Research of the US Department of Energy (DE-AC03-76SF00098 and a Distinguished Fellow Award to M.J.B.), the US National Cancer Institute (CA64786 to M.J.B.; CA57621 to Zena Werb and M.J.B.) and the Breast Cancer Research Program of the US Department of Defense (Innovator Award DAMD17-02-1-438 to M.J.B).</t>
  </si>
  <si>
    <t>10.1016/j.nimb.2009.05.061</t>
  </si>
  <si>
    <t>Nuclear Instruments and Methods in Physics Research Section B: Beam Interactions with Materials and Atoms
Volume 267, Issue 16, 15 August 2009, Pages 2563-2566</t>
  </si>
  <si>
    <t>Critical issues in the formation of quantum computer test structures by ion implantation</t>
  </si>
  <si>
    <t>T. Schenkel a, C.C. Lo b, C.D. Weis a, A. Schuh a, A. Persaud a, J. Bokor b</t>
  </si>
  <si>
    <t>a Accelerator and Fusion Research Division, E.O. Lawrence Berkeley National Laboratory, Berkeley, CA 94720, United States
b Department of Electrical Engineering and Computer Science, University of California, Berkeley, CA 94720, United States</t>
  </si>
  <si>
    <t>a Accelerator and Fusion Research Division, E.O. Lawrence Berkeley National Laboratory, Berkeley, CA 94720, United States</t>
  </si>
  <si>
    <t>© 2009 Elsevier B.V. All rights reserved.</t>
  </si>
  <si>
    <t>We thank the staff of the Molecular Foundry and the National Center for Electron Microscopy at LBNL for their support. This work was in part supported by NSA under Contract No. MOD 713106A, the National Science Foundation through NIRT Grant No. CCF-0404208, and by the Director, Office of Science, of the Department of Energy under Contract No. DE-AC02-05CH11231.\</t>
  </si>
  <si>
    <t>10.1016/j.geothermics.2013.10.012</t>
  </si>
  <si>
    <t>Geothermics
Volume 51, July 2014, Pages 113-123</t>
  </si>
  <si>
    <t>Integrated multicomponent solute geothermometry</t>
  </si>
  <si>
    <t>N. Spycher a, L. Peiffer a, E.L. Sonnenthal a, G. Saldi a, M.H. Reed b, B.M. Kennedy a</t>
  </si>
  <si>
    <t>a Earth Sciences Division, Lawrence Berkeley National Laboratory, Berkeley, CA 94720, United States
b Department of Geological Sciences, University of Oregon, Eugene, OR 97403, United States</t>
  </si>
  <si>
    <t>a Earth Sciences Division, Lawrence Berkeley National Laboratory, Berkeley, CA 94720, United States</t>
  </si>
  <si>
    <t>© 2013 Elsevier Ltd. All rights reserved</t>
  </si>
  <si>
    <t>This work was supported by the U.S. Department of Energy, Geothermal Technologies Program, Energy Efficiency and Renewable Energy Office, Award No. DE-EE0002765. We thank Patrick Dobson and Jennifer Lewicki for their valuable inputs after testing GeoT, Kevin Knauss for his leadership with the experimental component of this study, Joe Iovenitti (Alta Rock) for providing data on the Newberry project, and Christoph Wanner for compiling and testing GeoT on various platforms. We are also grateful to Stuart F. Simmons and William C. Evans for their constructive reviews which helped improve the original manuscript.</t>
  </si>
  <si>
    <t>10.1109/NSSMIC.2011.6154613</t>
  </si>
  <si>
    <t>2011 IEEE Nuclear Science Symposium Conference Record</t>
  </si>
  <si>
    <t>Status of MEGAlib's real-time analysis tool Realta</t>
  </si>
  <si>
    <t>1) A. Zoglauer; 2) M. Galloway and S. E. Boggs; 3) M. Amman</t>
  </si>
  <si>
    <t>1) Space Sciences Laboratory, University of California at Berkeley, CA 94720, USA;
2) Space Sciences Laboratory, University of California at Berkeley, CA 94720, US;
3) Lawrence Berkeley National Laboratory, Berkeley, CA 94720, USA</t>
  </si>
  <si>
    <t>3) Lawrence Berkeley National Laboratory, Berkeley, CA 94720, USA</t>
  </si>
  <si>
    <t xml:space="preserve">©2011 IEEE </t>
  </si>
  <si>
    <t xml:space="preserve">This work was supported in part by the U.S. Department of Homeland Security, Domestic Nuclear Detection Office, under Interagency Agreement HSHQDC-08-X-00832 and by the U.S. Department of Energy, Office of Science, under Contract DE-AC02-05CH1l231. </t>
  </si>
  <si>
    <t>10.1007/s10969-007-9017-4</t>
  </si>
  <si>
    <t>Journal of Structural and Functional Genomics
December 2006, Volume 7, Issue 3–4, pp 139–147</t>
  </si>
  <si>
    <t>An automated high-throughput screening method for the identification of high-yield, soluble protein variants using cell-free expression and systematic truncation</t>
  </si>
  <si>
    <t>Evan H. Bursey 1,4
Chang-Yub Kim 2
Minmin Yu 1
Thomas C. Terwilliger 2
Li-Wei Hung 1,3</t>
  </si>
  <si>
    <t>1.Physical Biosciences DivisionLawrence Berkeley National Laboratory, MS4R0230BerkeleyUSA
2.Bioscience Division, MS M888Los Alamos National LaboratoryLos AlamosUSA
3.Physics Division, MS D454Los Alamos National LaboratoryLos AlamosUSA
4.Bio-Rad LaboratoriesHerculesUSA</t>
  </si>
  <si>
    <t>1.Physical Biosciences DivisionLawrence Berkeley National Laboratory, MS4R0230BerkeleyUSA
2.Bioscience Division, MS M888Los Alamos National LaboratoryLos AlamosUSA
3.Physics Division, MS D454Los Alamos National LaboratoryLos AlamosUSA</t>
  </si>
  <si>
    <t>© Springer Science+Business Media B.V. 2007</t>
  </si>
  <si>
    <t>We thank Roche Diagnostics GmbH, Penzberg, Germany, and Roche Applied Science, Indianapolis, USA, for technical support with in vitro expression reagents. This work was supported by NIH Protein Structure Initiative grant P50 GM62410 from the National Institute of General Medical Sciences.</t>
  </si>
  <si>
    <t>10.1007/s12155-015-9587-0</t>
  </si>
  <si>
    <t>BioEnergy Research
September 2015, Volume 8, Issue 3, pp 982–991</t>
  </si>
  <si>
    <t>Scale-Up of Ionic Liquid-Based Fractionation of Single and Mixed Feedstocks</t>
  </si>
  <si>
    <t>Chenlin Li 1
Deepti Tanjore 1
Wei He 1
Jessica Wong 1
James L. Gardner 1
Vicki S. Thompson 2
Neal A. Yancey 3
Kenneth L. Sale 4,5
Blake A. Simmons 4,5
Seema Singh 4,5</t>
  </si>
  <si>
    <t>1.Advanced Biofuels Process Demonstration UnitLawrence Berkeley National LaboratoryEmeryvilleUSA
2.Biological Systems DepartmentIdaho National LaboratoryIdaho FallsUSA
3.Biofuels and Renewable Energy Technologies DepartmentIdaho FallsUSA
4.Deconstruction DivisionJoint BioEnergy InstituteEmeryvilleUSA
5.Biological and Materials Science CenterSandia National LaboratoriesLivermoreUSA</t>
  </si>
  <si>
    <t>1.Advanced Biofuels Process Demonstration UnitLawrence Berkeley National LaboratoryEmeryvilleUSA
2.Biological Systems DepartmentIdaho National LaboratoryIdaho FallsUSA
5.Biological and Materials Science CenterSandia National LaboratoriesLivermoreUSA</t>
  </si>
  <si>
    <t>© Springer Science+Business Media New York 2015</t>
  </si>
  <si>
    <t>ABPDU would like to acknowledge the funding support from Office of Biomass Program within the US DOE’s Office of Energy Efficiency and Renewable Energy and also the funding support from the American Recovery and Reinvestment Act. JBEI would like to acknowledge the funding support from US DOE’s Office of Science, Office of Biological and Environmental Research, through contract DE-AC02-05CH11231 between Lawrence Berkeley National Laboratory and the US DOE. The authors would like to thank the Idaho National Laboratory for providing the switchgrass and eucalyptus used in this work.</t>
  </si>
  <si>
    <t>10.1109/ICSENS.2010.5690802</t>
  </si>
  <si>
    <t>SENSORS, 2010 IEEE</t>
  </si>
  <si>
    <t>Highly sensitive surface-enhanced raman nano-probing for direct proteomic profiling</t>
  </si>
  <si>
    <t>1) Yi Chen, Zhida Xu, Logan Liu; 2) Jean-Philippe Coppe</t>
  </si>
  <si>
    <t>1) Micro and Nanotechnology Laboratory, Department of Electrical and Computer Engineering, University of Illinois at Urbana-Champaign, Urbana, Illinois 61820;
2) Life Sciences Division, Lawrence Berkeley National Laboratory, Berkeley, California 94720</t>
  </si>
  <si>
    <t>2) Life Sciences Division, Lawrence Berkeley National Laboratory, Berkeley, California 94720</t>
  </si>
  <si>
    <t>©2010 IEEE</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</si>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</sst>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H48" workbookViewId="0">
      <selection activeCell="H54" sqref="H54"/>
    </sheetView>
  </sheetViews>
  <sheetFormatPr baseColWidth="10" defaultRowHeight="16" x14ac:dyDescent="0.2"/>
  <cols>
    <col min="1" max="1" width="47.83203125" style="2" customWidth="1"/>
    <col min="2" max="2" width="10.83203125" style="2"/>
    <col min="3" max="3" width="64.1640625" style="2" customWidth="1"/>
    <col min="4" max="4" width="88.5" style="2" customWidth="1"/>
    <col min="5" max="5" width="97.1640625" style="2" customWidth="1"/>
    <col min="6" max="6" width="54.5" style="2" customWidth="1"/>
    <col min="7" max="7" width="45" style="2" customWidth="1"/>
    <col min="8" max="8" width="44.1640625" style="2" customWidth="1"/>
    <col min="9" max="9" width="122.1640625" style="2" customWidth="1"/>
    <col min="10" max="10" width="10.83203125" style="2"/>
    <col min="11" max="11" width="119.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112" x14ac:dyDescent="0.2">
      <c r="A2" s="2" t="s">
        <v>13</v>
      </c>
      <c r="B2" s="2">
        <v>2016</v>
      </c>
      <c r="C2" s="2" t="s">
        <v>14</v>
      </c>
      <c r="D2" s="2" t="s">
        <v>15</v>
      </c>
      <c r="E2" s="2" t="s">
        <v>16</v>
      </c>
      <c r="F2" s="2" t="s">
        <v>18</v>
      </c>
      <c r="G2" s="2" t="s">
        <v>12</v>
      </c>
      <c r="H2" s="2" t="s">
        <v>17</v>
      </c>
      <c r="I2" s="2" t="s">
        <v>16</v>
      </c>
      <c r="J2" s="2" t="s">
        <v>19</v>
      </c>
      <c r="K2" s="2" t="s">
        <v>20</v>
      </c>
    </row>
    <row r="3" spans="1:12" ht="48" x14ac:dyDescent="0.2">
      <c r="A3" s="2" t="s">
        <v>22</v>
      </c>
      <c r="B3" s="3">
        <v>39722</v>
      </c>
      <c r="C3" s="2" t="s">
        <v>23</v>
      </c>
      <c r="D3" s="2" t="s">
        <v>24</v>
      </c>
      <c r="E3" s="2" t="s">
        <v>25</v>
      </c>
      <c r="F3" s="2" t="s">
        <v>28</v>
      </c>
      <c r="G3" s="2" t="s">
        <v>21</v>
      </c>
      <c r="H3" s="2" t="s">
        <v>27</v>
      </c>
      <c r="I3" s="2" t="s">
        <v>26</v>
      </c>
      <c r="J3" s="2" t="s">
        <v>19</v>
      </c>
      <c r="K3" s="2" t="s">
        <v>29</v>
      </c>
    </row>
    <row r="4" spans="1:12" ht="64" x14ac:dyDescent="0.2">
      <c r="A4" s="2" t="s">
        <v>31</v>
      </c>
      <c r="B4" s="3">
        <v>30103</v>
      </c>
      <c r="C4" s="2" t="s">
        <v>32</v>
      </c>
      <c r="D4" s="2" t="s">
        <v>33</v>
      </c>
      <c r="E4" s="2" t="s">
        <v>34</v>
      </c>
      <c r="F4" s="2" t="s">
        <v>35</v>
      </c>
      <c r="G4" s="2" t="s">
        <v>30</v>
      </c>
      <c r="H4" s="2" t="s">
        <v>27</v>
      </c>
      <c r="I4" s="2" t="s">
        <v>34</v>
      </c>
      <c r="J4" s="2" t="s">
        <v>19</v>
      </c>
      <c r="K4" s="2" t="s">
        <v>36</v>
      </c>
    </row>
    <row r="5" spans="1:12" ht="32" x14ac:dyDescent="0.2">
      <c r="A5" s="2" t="s">
        <v>38</v>
      </c>
      <c r="B5" s="3">
        <v>41091</v>
      </c>
      <c r="C5" s="2" t="s">
        <v>39</v>
      </c>
      <c r="D5" s="2" t="s">
        <v>40</v>
      </c>
      <c r="E5" s="2" t="s">
        <v>41</v>
      </c>
      <c r="F5" s="2" t="s">
        <v>42</v>
      </c>
      <c r="G5" s="2" t="s">
        <v>37</v>
      </c>
      <c r="H5" s="2" t="s">
        <v>27</v>
      </c>
      <c r="I5" s="2" t="s">
        <v>41</v>
      </c>
      <c r="J5" s="2" t="s">
        <v>19</v>
      </c>
      <c r="K5" s="2" t="s">
        <v>43</v>
      </c>
    </row>
    <row r="6" spans="1:12" ht="64" x14ac:dyDescent="0.2">
      <c r="A6" s="2" t="s">
        <v>45</v>
      </c>
      <c r="B6" s="3">
        <v>37742</v>
      </c>
      <c r="C6" s="2" t="s">
        <v>46</v>
      </c>
      <c r="D6" s="2" t="s">
        <v>47</v>
      </c>
      <c r="E6" s="2" t="s">
        <v>48</v>
      </c>
      <c r="F6" s="2" t="s">
        <v>49</v>
      </c>
      <c r="G6" s="2" t="s">
        <v>44</v>
      </c>
      <c r="H6" s="2" t="s">
        <v>27</v>
      </c>
      <c r="I6" s="2" t="s">
        <v>48</v>
      </c>
      <c r="J6" s="2" t="s">
        <v>19</v>
      </c>
      <c r="K6" s="2" t="s">
        <v>50</v>
      </c>
    </row>
    <row r="7" spans="1:12" ht="96" x14ac:dyDescent="0.2">
      <c r="A7" s="2" t="s">
        <v>52</v>
      </c>
      <c r="B7" s="3">
        <v>37956</v>
      </c>
      <c r="C7" s="2" t="s">
        <v>53</v>
      </c>
      <c r="D7" s="2" t="s">
        <v>54</v>
      </c>
      <c r="E7" s="2" t="s">
        <v>55</v>
      </c>
      <c r="F7" s="2" t="s">
        <v>56</v>
      </c>
      <c r="G7" s="2" t="s">
        <v>51</v>
      </c>
      <c r="H7" s="2" t="s">
        <v>27</v>
      </c>
      <c r="I7" s="2" t="s">
        <v>55</v>
      </c>
      <c r="J7" s="2" t="s">
        <v>19</v>
      </c>
      <c r="K7" s="2" t="s">
        <v>57</v>
      </c>
    </row>
    <row r="8" spans="1:12" ht="48" x14ac:dyDescent="0.2">
      <c r="A8" s="2" t="s">
        <v>59</v>
      </c>
      <c r="B8" s="3">
        <v>40299</v>
      </c>
      <c r="C8" s="2" t="s">
        <v>60</v>
      </c>
      <c r="D8" s="2" t="s">
        <v>61</v>
      </c>
      <c r="E8" s="2" t="s">
        <v>62</v>
      </c>
      <c r="F8" s="2" t="s">
        <v>65</v>
      </c>
      <c r="G8" s="2" t="s">
        <v>58</v>
      </c>
      <c r="H8" s="2" t="s">
        <v>64</v>
      </c>
      <c r="I8" s="2" t="s">
        <v>63</v>
      </c>
      <c r="J8" s="2" t="s">
        <v>19</v>
      </c>
      <c r="K8" s="2" t="s">
        <v>66</v>
      </c>
    </row>
    <row r="9" spans="1:12" ht="64" x14ac:dyDescent="0.2">
      <c r="A9" s="2" t="s">
        <v>68</v>
      </c>
      <c r="B9" s="3">
        <v>40909</v>
      </c>
      <c r="C9" s="2" t="s">
        <v>69</v>
      </c>
      <c r="D9" s="2" t="s">
        <v>70</v>
      </c>
      <c r="E9" s="2" t="s">
        <v>71</v>
      </c>
      <c r="F9" s="2" t="s">
        <v>73</v>
      </c>
      <c r="G9" s="2" t="s">
        <v>67</v>
      </c>
      <c r="H9" s="2" t="s">
        <v>17</v>
      </c>
      <c r="I9" s="2" t="s">
        <v>72</v>
      </c>
      <c r="J9" s="2" t="s">
        <v>19</v>
      </c>
      <c r="K9" s="2" t="s">
        <v>74</v>
      </c>
    </row>
    <row r="10" spans="1:12" ht="80" x14ac:dyDescent="0.2">
      <c r="A10" s="2" t="s">
        <v>76</v>
      </c>
      <c r="B10" s="3">
        <v>40513</v>
      </c>
      <c r="C10" s="2" t="s">
        <v>77</v>
      </c>
      <c r="D10" s="2" t="s">
        <v>78</v>
      </c>
      <c r="E10" s="2" t="s">
        <v>79</v>
      </c>
      <c r="F10" s="2" t="s">
        <v>81</v>
      </c>
      <c r="G10" s="2" t="s">
        <v>75</v>
      </c>
      <c r="H10" s="2" t="s">
        <v>27</v>
      </c>
      <c r="I10" s="2" t="s">
        <v>80</v>
      </c>
      <c r="J10" s="2" t="s">
        <v>19</v>
      </c>
      <c r="K10" s="2" t="s">
        <v>82</v>
      </c>
    </row>
    <row r="11" spans="1:12" ht="96" x14ac:dyDescent="0.2">
      <c r="A11" s="2" t="s">
        <v>84</v>
      </c>
      <c r="B11" s="3">
        <v>35582</v>
      </c>
      <c r="C11" s="2" t="s">
        <v>85</v>
      </c>
      <c r="D11" s="2" t="s">
        <v>86</v>
      </c>
      <c r="E11" s="2" t="s">
        <v>87</v>
      </c>
      <c r="F11" s="2" t="s">
        <v>89</v>
      </c>
      <c r="G11" s="2" t="s">
        <v>83</v>
      </c>
      <c r="H11" s="2" t="s">
        <v>27</v>
      </c>
      <c r="I11" s="2" t="s">
        <v>88</v>
      </c>
      <c r="J11" s="2" t="s">
        <v>19</v>
      </c>
      <c r="K11" s="2" t="s">
        <v>90</v>
      </c>
    </row>
    <row r="12" spans="1:12" ht="96" x14ac:dyDescent="0.2">
      <c r="A12" s="2" t="s">
        <v>92</v>
      </c>
      <c r="B12" s="3">
        <v>40422</v>
      </c>
      <c r="C12" s="2" t="s">
        <v>93</v>
      </c>
      <c r="D12" s="2" t="s">
        <v>94</v>
      </c>
      <c r="E12" s="2" t="s">
        <v>95</v>
      </c>
      <c r="F12" s="2" t="s">
        <v>97</v>
      </c>
      <c r="G12" s="2" t="s">
        <v>91</v>
      </c>
      <c r="H12" s="2" t="s">
        <v>27</v>
      </c>
      <c r="I12" s="2" t="s">
        <v>96</v>
      </c>
      <c r="J12" s="2" t="s">
        <v>19</v>
      </c>
      <c r="K12" s="2" t="s">
        <v>98</v>
      </c>
    </row>
    <row r="13" spans="1:12" ht="32" x14ac:dyDescent="0.2">
      <c r="A13" s="2" t="s">
        <v>100</v>
      </c>
      <c r="B13" s="3">
        <v>40483</v>
      </c>
      <c r="C13" s="2" t="s">
        <v>101</v>
      </c>
      <c r="D13" s="2" t="s">
        <v>102</v>
      </c>
      <c r="E13" s="2" t="s">
        <v>103</v>
      </c>
      <c r="F13" s="2" t="s">
        <v>105</v>
      </c>
      <c r="G13" s="2" t="s">
        <v>99</v>
      </c>
      <c r="H13" s="2" t="s">
        <v>27</v>
      </c>
      <c r="I13" s="2" t="s">
        <v>104</v>
      </c>
      <c r="J13" s="2" t="s">
        <v>19</v>
      </c>
      <c r="K13" s="2" t="s">
        <v>106</v>
      </c>
    </row>
    <row r="14" spans="1:12" ht="48" x14ac:dyDescent="0.2">
      <c r="A14" s="2" t="s">
        <v>108</v>
      </c>
      <c r="B14" s="3">
        <v>39203</v>
      </c>
      <c r="C14" s="2" t="s">
        <v>109</v>
      </c>
      <c r="D14" s="2" t="s">
        <v>110</v>
      </c>
      <c r="E14" s="2" t="s">
        <v>111</v>
      </c>
      <c r="F14" s="2" t="s">
        <v>113</v>
      </c>
      <c r="G14" s="2" t="s">
        <v>107</v>
      </c>
      <c r="H14" s="2" t="s">
        <v>27</v>
      </c>
      <c r="I14" s="2" t="s">
        <v>112</v>
      </c>
      <c r="J14" s="2" t="s">
        <v>19</v>
      </c>
      <c r="K14" s="2" t="s">
        <v>114</v>
      </c>
    </row>
    <row r="15" spans="1:12" ht="112" x14ac:dyDescent="0.2">
      <c r="A15" s="2" t="s">
        <v>116</v>
      </c>
      <c r="B15" s="2">
        <v>2015</v>
      </c>
      <c r="C15" s="2" t="s">
        <v>117</v>
      </c>
      <c r="D15" s="2" t="s">
        <v>118</v>
      </c>
      <c r="E15" s="2" t="s">
        <v>119</v>
      </c>
      <c r="F15" s="2" t="s">
        <v>114</v>
      </c>
      <c r="G15" s="2" t="s">
        <v>115</v>
      </c>
      <c r="H15" s="2" t="s">
        <v>17</v>
      </c>
      <c r="I15" s="2" t="s">
        <v>120</v>
      </c>
      <c r="J15" s="2" t="s">
        <v>19</v>
      </c>
      <c r="K15" s="2" t="s">
        <v>121</v>
      </c>
    </row>
    <row r="16" spans="1:12" ht="96" x14ac:dyDescent="0.2">
      <c r="A16" s="2" t="s">
        <v>123</v>
      </c>
      <c r="B16" s="3">
        <v>40695</v>
      </c>
      <c r="C16" s="2" t="s">
        <v>124</v>
      </c>
      <c r="D16" s="2" t="s">
        <v>125</v>
      </c>
      <c r="E16" s="2" t="s">
        <v>126</v>
      </c>
      <c r="F16" s="2" t="s">
        <v>128</v>
      </c>
      <c r="G16" s="2" t="s">
        <v>122</v>
      </c>
      <c r="H16" s="2" t="s">
        <v>27</v>
      </c>
      <c r="I16" s="2" t="s">
        <v>127</v>
      </c>
      <c r="J16" s="2" t="s">
        <v>19</v>
      </c>
      <c r="K16" s="2" t="s">
        <v>129</v>
      </c>
    </row>
    <row r="17" spans="1:11" ht="48" x14ac:dyDescent="0.2">
      <c r="A17" s="2" t="s">
        <v>131</v>
      </c>
      <c r="B17" s="3">
        <v>41426</v>
      </c>
      <c r="C17" s="2" t="s">
        <v>132</v>
      </c>
      <c r="D17" s="2" t="s">
        <v>133</v>
      </c>
      <c r="E17" s="2" t="s">
        <v>134</v>
      </c>
      <c r="F17" s="2" t="s">
        <v>136</v>
      </c>
      <c r="G17" s="2" t="s">
        <v>130</v>
      </c>
      <c r="H17" s="2" t="s">
        <v>27</v>
      </c>
      <c r="I17" s="2" t="s">
        <v>135</v>
      </c>
      <c r="J17" s="2" t="s">
        <v>19</v>
      </c>
      <c r="K17" s="2" t="s">
        <v>137</v>
      </c>
    </row>
    <row r="18" spans="1:11" ht="112" x14ac:dyDescent="0.2">
      <c r="A18" s="2" t="s">
        <v>139</v>
      </c>
      <c r="B18" s="3">
        <v>41974</v>
      </c>
      <c r="C18" s="2" t="s">
        <v>140</v>
      </c>
      <c r="D18" s="2" t="s">
        <v>141</v>
      </c>
      <c r="E18" s="2" t="s">
        <v>142</v>
      </c>
      <c r="F18" s="2" t="s">
        <v>144</v>
      </c>
      <c r="G18" s="2" t="s">
        <v>138</v>
      </c>
      <c r="H18" s="2" t="s">
        <v>27</v>
      </c>
      <c r="I18" s="2" t="s">
        <v>143</v>
      </c>
      <c r="J18" s="2" t="s">
        <v>19</v>
      </c>
      <c r="K18" s="2" t="s">
        <v>145</v>
      </c>
    </row>
    <row r="19" spans="1:11" ht="112" x14ac:dyDescent="0.2">
      <c r="A19" s="2" t="s">
        <v>147</v>
      </c>
      <c r="B19" s="3">
        <v>40118</v>
      </c>
      <c r="C19" s="2" t="s">
        <v>148</v>
      </c>
      <c r="D19" s="2" t="s">
        <v>149</v>
      </c>
      <c r="E19" s="2" t="s">
        <v>150</v>
      </c>
      <c r="F19" s="2" t="s">
        <v>151</v>
      </c>
      <c r="G19" s="2" t="s">
        <v>146</v>
      </c>
      <c r="H19" s="2" t="s">
        <v>27</v>
      </c>
      <c r="I19" s="2" t="s">
        <v>150</v>
      </c>
      <c r="J19" s="2" t="s">
        <v>19</v>
      </c>
      <c r="K19" s="2" t="s">
        <v>152</v>
      </c>
    </row>
    <row r="20" spans="1:11" ht="96" x14ac:dyDescent="0.2">
      <c r="A20" s="2" t="s">
        <v>154</v>
      </c>
      <c r="B20" s="3">
        <v>40118</v>
      </c>
      <c r="C20" s="2" t="s">
        <v>155</v>
      </c>
      <c r="D20" s="2" t="s">
        <v>156</v>
      </c>
      <c r="E20" s="2" t="s">
        <v>157</v>
      </c>
      <c r="F20" s="2" t="s">
        <v>159</v>
      </c>
      <c r="G20" s="2" t="s">
        <v>153</v>
      </c>
      <c r="H20" s="2" t="s">
        <v>27</v>
      </c>
      <c r="I20" s="2" t="s">
        <v>158</v>
      </c>
      <c r="J20" s="2" t="s">
        <v>19</v>
      </c>
      <c r="K20" s="2" t="s">
        <v>114</v>
      </c>
    </row>
    <row r="21" spans="1:11" ht="64" x14ac:dyDescent="0.2">
      <c r="A21" s="2" t="s">
        <v>161</v>
      </c>
      <c r="B21" s="3">
        <v>38384</v>
      </c>
      <c r="C21" s="2" t="s">
        <v>162</v>
      </c>
      <c r="D21" s="2" t="s">
        <v>163</v>
      </c>
      <c r="E21" s="2" t="s">
        <v>164</v>
      </c>
      <c r="F21" s="2" t="s">
        <v>166</v>
      </c>
      <c r="G21" s="2" t="s">
        <v>160</v>
      </c>
      <c r="H21" s="2" t="s">
        <v>27</v>
      </c>
      <c r="I21" s="2" t="s">
        <v>165</v>
      </c>
      <c r="J21" s="2" t="s">
        <v>19</v>
      </c>
      <c r="K21" s="2" t="s">
        <v>167</v>
      </c>
    </row>
    <row r="22" spans="1:11" ht="64" x14ac:dyDescent="0.2">
      <c r="A22" s="2" t="s">
        <v>169</v>
      </c>
      <c r="B22" s="2">
        <v>2011</v>
      </c>
      <c r="C22" s="2" t="s">
        <v>170</v>
      </c>
      <c r="D22" s="2" t="s">
        <v>171</v>
      </c>
      <c r="E22" s="2" t="s">
        <v>172</v>
      </c>
      <c r="F22" s="2" t="s">
        <v>114</v>
      </c>
      <c r="G22" s="2" t="s">
        <v>168</v>
      </c>
      <c r="H22" s="2" t="s">
        <v>173</v>
      </c>
      <c r="I22" s="2" t="s">
        <v>174</v>
      </c>
      <c r="J22" s="2" t="s">
        <v>19</v>
      </c>
      <c r="K22" s="2" t="s">
        <v>114</v>
      </c>
    </row>
    <row r="23" spans="1:11" s="4" customFormat="1" ht="32" x14ac:dyDescent="0.2">
      <c r="A23" s="4" t="s">
        <v>176</v>
      </c>
      <c r="B23" s="5">
        <v>37895</v>
      </c>
      <c r="C23" s="4" t="s">
        <v>177</v>
      </c>
      <c r="G23" s="4" t="s">
        <v>175</v>
      </c>
      <c r="H23" s="4" t="s">
        <v>178</v>
      </c>
    </row>
    <row r="24" spans="1:11" ht="64" x14ac:dyDescent="0.2">
      <c r="A24" s="2" t="s">
        <v>180</v>
      </c>
      <c r="B24" s="3">
        <v>38838</v>
      </c>
      <c r="C24" s="2" t="s">
        <v>181</v>
      </c>
      <c r="D24" s="2" t="s">
        <v>182</v>
      </c>
      <c r="E24" s="2" t="s">
        <v>183</v>
      </c>
      <c r="F24" s="2" t="s">
        <v>185</v>
      </c>
      <c r="G24" s="2" t="s">
        <v>179</v>
      </c>
      <c r="H24" s="2" t="s">
        <v>27</v>
      </c>
      <c r="I24" s="2" t="s">
        <v>184</v>
      </c>
      <c r="J24" s="2" t="s">
        <v>19</v>
      </c>
      <c r="K24" s="2" t="s">
        <v>114</v>
      </c>
    </row>
    <row r="25" spans="1:11" ht="32" x14ac:dyDescent="0.2">
      <c r="A25" s="2" t="s">
        <v>187</v>
      </c>
      <c r="B25" s="3">
        <v>41699</v>
      </c>
      <c r="C25" s="2" t="s">
        <v>188</v>
      </c>
      <c r="D25" s="2" t="s">
        <v>189</v>
      </c>
      <c r="E25" s="2" t="s">
        <v>190</v>
      </c>
      <c r="F25" s="2" t="s">
        <v>192</v>
      </c>
      <c r="G25" s="2" t="s">
        <v>186</v>
      </c>
      <c r="H25" s="2" t="s">
        <v>27</v>
      </c>
      <c r="I25" s="2" t="s">
        <v>191</v>
      </c>
      <c r="J25" s="2" t="s">
        <v>19</v>
      </c>
      <c r="K25" s="2" t="s">
        <v>193</v>
      </c>
    </row>
    <row r="26" spans="1:11" ht="80" x14ac:dyDescent="0.2">
      <c r="A26" s="2" t="s">
        <v>195</v>
      </c>
      <c r="B26" s="3">
        <v>39387</v>
      </c>
      <c r="C26" s="2" t="s">
        <v>196</v>
      </c>
      <c r="D26" s="2" t="s">
        <v>197</v>
      </c>
      <c r="E26" s="2" t="s">
        <v>198</v>
      </c>
      <c r="F26" s="2" t="s">
        <v>200</v>
      </c>
      <c r="G26" s="2" t="s">
        <v>194</v>
      </c>
      <c r="H26" s="2" t="s">
        <v>27</v>
      </c>
      <c r="I26" s="2" t="s">
        <v>199</v>
      </c>
      <c r="J26" s="2" t="s">
        <v>19</v>
      </c>
      <c r="K26" s="2" t="s">
        <v>201</v>
      </c>
    </row>
    <row r="27" spans="1:11" ht="48" x14ac:dyDescent="0.2">
      <c r="A27" s="2" t="s">
        <v>203</v>
      </c>
      <c r="B27" s="3">
        <v>38991</v>
      </c>
      <c r="C27" s="2" t="s">
        <v>204</v>
      </c>
      <c r="D27" s="2" t="s">
        <v>205</v>
      </c>
      <c r="E27" s="2" t="s">
        <v>206</v>
      </c>
      <c r="F27" s="2" t="s">
        <v>208</v>
      </c>
      <c r="G27" s="2" t="s">
        <v>202</v>
      </c>
      <c r="H27" s="2" t="s">
        <v>27</v>
      </c>
      <c r="I27" s="2" t="s">
        <v>207</v>
      </c>
      <c r="J27" s="2" t="s">
        <v>19</v>
      </c>
      <c r="K27" s="2" t="s">
        <v>209</v>
      </c>
    </row>
    <row r="28" spans="1:11" ht="32" x14ac:dyDescent="0.2">
      <c r="A28" s="2" t="s">
        <v>211</v>
      </c>
      <c r="B28" s="3">
        <v>38838</v>
      </c>
      <c r="C28" s="2" t="s">
        <v>212</v>
      </c>
      <c r="D28" s="2" t="s">
        <v>213</v>
      </c>
      <c r="E28" s="2" t="s">
        <v>214</v>
      </c>
      <c r="F28" s="2" t="s">
        <v>215</v>
      </c>
      <c r="G28" s="2" t="s">
        <v>210</v>
      </c>
      <c r="H28" s="2" t="s">
        <v>27</v>
      </c>
      <c r="I28" s="2" t="s">
        <v>214</v>
      </c>
      <c r="J28" s="2" t="s">
        <v>19</v>
      </c>
      <c r="K28" s="2" t="s">
        <v>216</v>
      </c>
    </row>
    <row r="29" spans="1:11" ht="32" x14ac:dyDescent="0.2">
      <c r="A29" s="2" t="s">
        <v>218</v>
      </c>
      <c r="B29" s="3">
        <v>42430</v>
      </c>
      <c r="C29" s="2" t="s">
        <v>219</v>
      </c>
      <c r="D29" s="2" t="s">
        <v>220</v>
      </c>
      <c r="E29" s="2" t="s">
        <v>221</v>
      </c>
      <c r="F29" s="2" t="s">
        <v>223</v>
      </c>
      <c r="G29" s="2" t="s">
        <v>217</v>
      </c>
      <c r="H29" s="2" t="s">
        <v>27</v>
      </c>
      <c r="I29" s="2" t="s">
        <v>222</v>
      </c>
      <c r="J29" s="2" t="s">
        <v>19</v>
      </c>
      <c r="K29" s="2" t="s">
        <v>224</v>
      </c>
    </row>
    <row r="30" spans="1:11" s="4" customFormat="1" ht="32" x14ac:dyDescent="0.2">
      <c r="A30" s="4" t="s">
        <v>226</v>
      </c>
      <c r="B30" s="5">
        <v>33482</v>
      </c>
      <c r="C30" s="4" t="s">
        <v>227</v>
      </c>
      <c r="G30" s="4" t="s">
        <v>225</v>
      </c>
      <c r="H30" s="4" t="s">
        <v>178</v>
      </c>
    </row>
    <row r="31" spans="1:11" ht="48" x14ac:dyDescent="0.2">
      <c r="A31" s="2" t="s">
        <v>229</v>
      </c>
      <c r="B31" s="3">
        <v>38261</v>
      </c>
      <c r="C31" s="2" t="s">
        <v>230</v>
      </c>
      <c r="D31" s="2" t="s">
        <v>231</v>
      </c>
      <c r="E31" s="2" t="s">
        <v>232</v>
      </c>
      <c r="F31" s="2" t="s">
        <v>234</v>
      </c>
      <c r="G31" s="2" t="s">
        <v>228</v>
      </c>
      <c r="H31" s="2" t="s">
        <v>27</v>
      </c>
      <c r="I31" s="2" t="s">
        <v>233</v>
      </c>
      <c r="J31" s="2" t="s">
        <v>19</v>
      </c>
      <c r="K31" s="2" t="s">
        <v>235</v>
      </c>
    </row>
    <row r="32" spans="1:11" ht="64" x14ac:dyDescent="0.2">
      <c r="A32" s="2" t="s">
        <v>237</v>
      </c>
      <c r="B32" s="3">
        <v>38596</v>
      </c>
      <c r="C32" s="2" t="s">
        <v>238</v>
      </c>
      <c r="D32" s="2" t="s">
        <v>239</v>
      </c>
      <c r="E32" s="2" t="s">
        <v>240</v>
      </c>
      <c r="F32" s="2" t="s">
        <v>242</v>
      </c>
      <c r="G32" s="2" t="s">
        <v>236</v>
      </c>
      <c r="H32" s="2" t="s">
        <v>27</v>
      </c>
      <c r="I32" s="2" t="s">
        <v>241</v>
      </c>
      <c r="J32" s="2" t="s">
        <v>19</v>
      </c>
      <c r="K32" s="2" t="s">
        <v>243</v>
      </c>
    </row>
    <row r="33" spans="1:11" ht="48" x14ac:dyDescent="0.2">
      <c r="A33" s="2" t="s">
        <v>245</v>
      </c>
      <c r="B33" s="2">
        <v>2001</v>
      </c>
      <c r="C33" s="2" t="s">
        <v>246</v>
      </c>
      <c r="D33" s="2" t="s">
        <v>247</v>
      </c>
      <c r="E33" s="2" t="s">
        <v>248</v>
      </c>
      <c r="F33" s="2" t="s">
        <v>250</v>
      </c>
      <c r="G33" s="2" t="s">
        <v>244</v>
      </c>
      <c r="H33" s="2" t="s">
        <v>27</v>
      </c>
      <c r="I33" s="2" t="s">
        <v>249</v>
      </c>
      <c r="J33" s="2" t="s">
        <v>19</v>
      </c>
      <c r="K33" s="2" t="s">
        <v>251</v>
      </c>
    </row>
    <row r="34" spans="1:11" ht="48" x14ac:dyDescent="0.2">
      <c r="A34" s="2" t="s">
        <v>253</v>
      </c>
      <c r="B34" s="3">
        <v>39569</v>
      </c>
      <c r="C34" s="2" t="s">
        <v>254</v>
      </c>
      <c r="D34" s="2" t="s">
        <v>255</v>
      </c>
      <c r="E34" s="2" t="s">
        <v>256</v>
      </c>
      <c r="F34" s="2" t="s">
        <v>258</v>
      </c>
      <c r="G34" s="2" t="s">
        <v>252</v>
      </c>
      <c r="H34" s="2" t="s">
        <v>27</v>
      </c>
      <c r="I34" s="2" t="s">
        <v>257</v>
      </c>
      <c r="J34" s="2" t="s">
        <v>19</v>
      </c>
      <c r="K34" s="2" t="s">
        <v>259</v>
      </c>
    </row>
    <row r="35" spans="1:11" ht="48" x14ac:dyDescent="0.2">
      <c r="A35" s="2" t="s">
        <v>261</v>
      </c>
      <c r="B35" s="3">
        <v>40787</v>
      </c>
      <c r="C35" s="2" t="s">
        <v>262</v>
      </c>
      <c r="D35" s="2" t="s">
        <v>263</v>
      </c>
      <c r="E35" s="2" t="s">
        <v>264</v>
      </c>
      <c r="F35" s="2" t="s">
        <v>266</v>
      </c>
      <c r="G35" s="2" t="s">
        <v>260</v>
      </c>
      <c r="H35" s="2" t="s">
        <v>27</v>
      </c>
      <c r="I35" s="2" t="s">
        <v>265</v>
      </c>
      <c r="J35" s="2" t="s">
        <v>19</v>
      </c>
      <c r="K35" s="2" t="s">
        <v>267</v>
      </c>
    </row>
    <row r="36" spans="1:11" ht="64" x14ac:dyDescent="0.2">
      <c r="A36" s="2" t="s">
        <v>269</v>
      </c>
      <c r="B36" s="3">
        <v>42430</v>
      </c>
      <c r="C36" s="2" t="s">
        <v>270</v>
      </c>
      <c r="D36" s="2" t="s">
        <v>271</v>
      </c>
      <c r="E36" s="2" t="s">
        <v>272</v>
      </c>
      <c r="F36" s="2" t="s">
        <v>274</v>
      </c>
      <c r="G36" s="2" t="s">
        <v>268</v>
      </c>
      <c r="H36" s="2" t="s">
        <v>27</v>
      </c>
      <c r="I36" s="2" t="s">
        <v>273</v>
      </c>
      <c r="J36" s="2" t="s">
        <v>19</v>
      </c>
      <c r="K36" s="2" t="s">
        <v>275</v>
      </c>
    </row>
    <row r="37" spans="1:11" ht="32" x14ac:dyDescent="0.2">
      <c r="A37" s="2" t="s">
        <v>277</v>
      </c>
      <c r="B37" s="3">
        <v>37742</v>
      </c>
      <c r="C37" s="2" t="s">
        <v>278</v>
      </c>
      <c r="D37" s="2" t="s">
        <v>279</v>
      </c>
      <c r="E37" s="2" t="s">
        <v>280</v>
      </c>
      <c r="F37" s="2" t="s">
        <v>281</v>
      </c>
      <c r="G37" s="2" t="s">
        <v>276</v>
      </c>
      <c r="H37" s="2" t="s">
        <v>27</v>
      </c>
      <c r="I37" s="2" t="s">
        <v>280</v>
      </c>
      <c r="J37" s="2" t="s">
        <v>19</v>
      </c>
      <c r="K37" s="2" t="s">
        <v>282</v>
      </c>
    </row>
    <row r="38" spans="1:11" ht="64" x14ac:dyDescent="0.2">
      <c r="A38" s="2" t="s">
        <v>284</v>
      </c>
      <c r="B38" s="3">
        <v>39600</v>
      </c>
      <c r="C38" s="2" t="s">
        <v>285</v>
      </c>
      <c r="D38" s="2" t="s">
        <v>286</v>
      </c>
      <c r="E38" s="2" t="s">
        <v>287</v>
      </c>
      <c r="F38" s="2" t="s">
        <v>289</v>
      </c>
      <c r="G38" s="2" t="s">
        <v>283</v>
      </c>
      <c r="H38" s="2" t="s">
        <v>27</v>
      </c>
      <c r="I38" s="2" t="s">
        <v>288</v>
      </c>
      <c r="J38" s="2" t="s">
        <v>19</v>
      </c>
      <c r="K38" s="2" t="s">
        <v>290</v>
      </c>
    </row>
    <row r="39" spans="1:11" ht="80" x14ac:dyDescent="0.2">
      <c r="A39" s="2" t="s">
        <v>292</v>
      </c>
      <c r="B39" s="3">
        <v>41275</v>
      </c>
      <c r="C39" s="2" t="s">
        <v>293</v>
      </c>
      <c r="D39" s="2" t="s">
        <v>294</v>
      </c>
      <c r="E39" s="2" t="s">
        <v>295</v>
      </c>
      <c r="F39" s="2" t="s">
        <v>297</v>
      </c>
      <c r="G39" s="2" t="s">
        <v>291</v>
      </c>
      <c r="H39" s="2" t="s">
        <v>27</v>
      </c>
      <c r="I39" s="2" t="s">
        <v>296</v>
      </c>
      <c r="J39" s="2" t="s">
        <v>19</v>
      </c>
      <c r="K39" s="2" t="s">
        <v>298</v>
      </c>
    </row>
    <row r="40" spans="1:11" ht="176" x14ac:dyDescent="0.2">
      <c r="A40" s="2" t="s">
        <v>300</v>
      </c>
      <c r="B40" s="3">
        <v>41548</v>
      </c>
      <c r="C40" s="2" t="s">
        <v>301</v>
      </c>
      <c r="D40" s="2" t="s">
        <v>302</v>
      </c>
      <c r="E40" s="2" t="s">
        <v>303</v>
      </c>
      <c r="F40" s="2" t="s">
        <v>114</v>
      </c>
      <c r="G40" s="2" t="s">
        <v>299</v>
      </c>
      <c r="H40" s="2" t="s">
        <v>27</v>
      </c>
      <c r="I40" s="2" t="s">
        <v>304</v>
      </c>
      <c r="J40" s="2" t="s">
        <v>19</v>
      </c>
      <c r="K40" s="2" t="s">
        <v>114</v>
      </c>
    </row>
    <row r="41" spans="1:11" ht="48" x14ac:dyDescent="0.2">
      <c r="A41" s="2" t="s">
        <v>306</v>
      </c>
      <c r="B41" s="3">
        <v>42644</v>
      </c>
      <c r="C41" s="2" t="s">
        <v>307</v>
      </c>
      <c r="D41" s="2" t="s">
        <v>308</v>
      </c>
      <c r="E41" s="2" t="s">
        <v>309</v>
      </c>
      <c r="F41" s="2" t="s">
        <v>311</v>
      </c>
      <c r="G41" s="2" t="s">
        <v>305</v>
      </c>
      <c r="H41" s="2" t="s">
        <v>27</v>
      </c>
      <c r="I41" s="2" t="s">
        <v>310</v>
      </c>
      <c r="J41" s="2" t="s">
        <v>19</v>
      </c>
      <c r="K41" s="2" t="s">
        <v>312</v>
      </c>
    </row>
    <row r="42" spans="1:11" ht="96" x14ac:dyDescent="0.2">
      <c r="A42" s="2" t="s">
        <v>292</v>
      </c>
      <c r="B42" s="3">
        <v>41306</v>
      </c>
      <c r="C42" s="2" t="s">
        <v>314</v>
      </c>
      <c r="D42" s="2" t="s">
        <v>315</v>
      </c>
      <c r="E42" s="2" t="s">
        <v>316</v>
      </c>
      <c r="F42" s="2" t="s">
        <v>297</v>
      </c>
      <c r="G42" s="2" t="s">
        <v>313</v>
      </c>
      <c r="H42" s="2" t="s">
        <v>27</v>
      </c>
      <c r="I42" s="2" t="s">
        <v>317</v>
      </c>
      <c r="J42" s="2" t="s">
        <v>19</v>
      </c>
      <c r="K42" s="2" t="s">
        <v>318</v>
      </c>
    </row>
    <row r="43" spans="1:11" ht="128" x14ac:dyDescent="0.2">
      <c r="A43" s="2" t="s">
        <v>292</v>
      </c>
      <c r="B43" s="3">
        <v>41214</v>
      </c>
      <c r="C43" s="2" t="s">
        <v>320</v>
      </c>
      <c r="D43" s="2" t="s">
        <v>321</v>
      </c>
      <c r="E43" s="2" t="s">
        <v>322</v>
      </c>
      <c r="F43" s="2" t="s">
        <v>324</v>
      </c>
      <c r="G43" s="2" t="s">
        <v>319</v>
      </c>
      <c r="H43" s="2" t="s">
        <v>27</v>
      </c>
      <c r="I43" s="2" t="s">
        <v>323</v>
      </c>
      <c r="J43" s="2" t="s">
        <v>19</v>
      </c>
      <c r="K43" s="2" t="s">
        <v>325</v>
      </c>
    </row>
    <row r="44" spans="1:11" ht="32" x14ac:dyDescent="0.2">
      <c r="A44" s="2" t="s">
        <v>327</v>
      </c>
      <c r="B44" s="3">
        <v>39995</v>
      </c>
      <c r="C44" s="2" t="s">
        <v>328</v>
      </c>
      <c r="D44" s="2" t="s">
        <v>329</v>
      </c>
      <c r="E44" s="2" t="s">
        <v>330</v>
      </c>
      <c r="F44" s="2" t="s">
        <v>333</v>
      </c>
      <c r="G44" s="2" t="s">
        <v>326</v>
      </c>
      <c r="H44" s="2" t="s">
        <v>27</v>
      </c>
      <c r="I44" s="2" t="s">
        <v>331</v>
      </c>
      <c r="J44" s="2" t="s">
        <v>19</v>
      </c>
      <c r="K44" s="2" t="s">
        <v>332</v>
      </c>
    </row>
    <row r="45" spans="1:11" ht="80" x14ac:dyDescent="0.2">
      <c r="A45" s="2" t="s">
        <v>335</v>
      </c>
      <c r="B45" s="3">
        <v>39173</v>
      </c>
      <c r="C45" s="2" t="s">
        <v>336</v>
      </c>
      <c r="D45" s="2" t="s">
        <v>337</v>
      </c>
      <c r="E45" s="2" t="s">
        <v>338</v>
      </c>
      <c r="F45" s="2" t="s">
        <v>339</v>
      </c>
      <c r="G45" s="2" t="s">
        <v>334</v>
      </c>
      <c r="H45" s="2" t="s">
        <v>27</v>
      </c>
      <c r="I45" s="2" t="s">
        <v>338</v>
      </c>
      <c r="J45" s="2" t="s">
        <v>19</v>
      </c>
      <c r="K45" s="2" t="s">
        <v>340</v>
      </c>
    </row>
    <row r="46" spans="1:11" ht="64" x14ac:dyDescent="0.2">
      <c r="A46" s="2" t="s">
        <v>342</v>
      </c>
      <c r="B46" s="3">
        <v>40026</v>
      </c>
      <c r="C46" s="2" t="s">
        <v>343</v>
      </c>
      <c r="D46" s="2" t="s">
        <v>344</v>
      </c>
      <c r="E46" s="2" t="s">
        <v>345</v>
      </c>
      <c r="F46" s="2" t="s">
        <v>347</v>
      </c>
      <c r="G46" s="2" t="s">
        <v>341</v>
      </c>
      <c r="H46" s="2" t="s">
        <v>27</v>
      </c>
      <c r="I46" s="2" t="s">
        <v>346</v>
      </c>
      <c r="J46" s="2" t="s">
        <v>19</v>
      </c>
      <c r="K46" s="2" t="s">
        <v>348</v>
      </c>
    </row>
    <row r="47" spans="1:11" ht="80" x14ac:dyDescent="0.2">
      <c r="A47" s="2" t="s">
        <v>350</v>
      </c>
      <c r="B47" s="3">
        <v>41821</v>
      </c>
      <c r="C47" s="2" t="s">
        <v>351</v>
      </c>
      <c r="D47" s="2" t="s">
        <v>352</v>
      </c>
      <c r="E47" s="2" t="s">
        <v>353</v>
      </c>
      <c r="F47" s="2" t="s">
        <v>355</v>
      </c>
      <c r="G47" s="2" t="s">
        <v>349</v>
      </c>
      <c r="H47" s="2" t="s">
        <v>27</v>
      </c>
      <c r="I47" s="2" t="s">
        <v>354</v>
      </c>
      <c r="J47" s="2" t="s">
        <v>19</v>
      </c>
      <c r="K47" s="2" t="s">
        <v>356</v>
      </c>
    </row>
    <row r="48" spans="1:11" ht="48" x14ac:dyDescent="0.2">
      <c r="A48" s="2" t="s">
        <v>358</v>
      </c>
      <c r="B48" s="3">
        <v>40817</v>
      </c>
      <c r="C48" s="2" t="s">
        <v>359</v>
      </c>
      <c r="D48" s="2" t="s">
        <v>360</v>
      </c>
      <c r="E48" s="2" t="s">
        <v>361</v>
      </c>
      <c r="F48" s="2" t="s">
        <v>363</v>
      </c>
      <c r="G48" s="2" t="s">
        <v>357</v>
      </c>
      <c r="H48" s="2" t="s">
        <v>27</v>
      </c>
      <c r="I48" s="2" t="s">
        <v>362</v>
      </c>
      <c r="J48" s="2" t="s">
        <v>19</v>
      </c>
      <c r="K48" s="2" t="s">
        <v>364</v>
      </c>
    </row>
    <row r="49" spans="1:11" ht="80" x14ac:dyDescent="0.2">
      <c r="A49" s="2" t="s">
        <v>366</v>
      </c>
      <c r="B49" s="3">
        <v>39052</v>
      </c>
      <c r="C49" s="2" t="s">
        <v>367</v>
      </c>
      <c r="D49" s="2" t="s">
        <v>368</v>
      </c>
      <c r="E49" s="2" t="s">
        <v>369</v>
      </c>
      <c r="F49" s="2" t="s">
        <v>371</v>
      </c>
      <c r="G49" s="2" t="s">
        <v>365</v>
      </c>
      <c r="H49" s="2" t="s">
        <v>27</v>
      </c>
      <c r="I49" s="2" t="s">
        <v>370</v>
      </c>
      <c r="J49" s="2" t="s">
        <v>19</v>
      </c>
      <c r="K49" s="2" t="s">
        <v>372</v>
      </c>
    </row>
    <row r="50" spans="1:11" ht="160" x14ac:dyDescent="0.2">
      <c r="A50" s="2" t="s">
        <v>374</v>
      </c>
      <c r="B50" s="3">
        <v>42248</v>
      </c>
      <c r="C50" s="2" t="s">
        <v>375</v>
      </c>
      <c r="D50" s="2" t="s">
        <v>376</v>
      </c>
      <c r="E50" s="2" t="s">
        <v>377</v>
      </c>
      <c r="F50" s="2" t="s">
        <v>379</v>
      </c>
      <c r="G50" s="2" t="s">
        <v>373</v>
      </c>
      <c r="H50" s="2" t="s">
        <v>27</v>
      </c>
      <c r="I50" s="2" t="s">
        <v>378</v>
      </c>
      <c r="J50" s="2" t="s">
        <v>19</v>
      </c>
      <c r="K50" s="2" t="s">
        <v>380</v>
      </c>
    </row>
    <row r="51" spans="1:11" ht="48" x14ac:dyDescent="0.2">
      <c r="A51" s="2" t="s">
        <v>382</v>
      </c>
      <c r="B51" s="3">
        <v>40483</v>
      </c>
      <c r="C51" s="2" t="s">
        <v>383</v>
      </c>
      <c r="D51" s="2" t="s">
        <v>384</v>
      </c>
      <c r="E51" s="2" t="s">
        <v>385</v>
      </c>
      <c r="F51" s="2" t="s">
        <v>387</v>
      </c>
      <c r="G51" s="2" t="s">
        <v>381</v>
      </c>
      <c r="H51" s="2" t="s">
        <v>27</v>
      </c>
      <c r="I51" s="2" t="s">
        <v>386</v>
      </c>
      <c r="J51" s="2" t="s">
        <v>19</v>
      </c>
      <c r="K51" s="2" t="s">
        <v>114</v>
      </c>
    </row>
    <row r="52" spans="1:11" x14ac:dyDescent="0.2">
      <c r="G52" s="1" t="s">
        <v>388</v>
      </c>
      <c r="H52" s="1">
        <f>COUNTIF(H1:H51, "*Employee*")</f>
        <v>1</v>
      </c>
      <c r="I52" s="2" t="s">
        <v>389</v>
      </c>
      <c r="J52" s="2">
        <f>COUNTIF(J1:J51, "*Yes*")</f>
        <v>0</v>
      </c>
    </row>
    <row r="53" spans="1:11" x14ac:dyDescent="0.2">
      <c r="G53" s="1" t="s">
        <v>390</v>
      </c>
      <c r="H53" s="1">
        <f>COUNTIF(H1:H51, "*National Lab*")</f>
        <v>44</v>
      </c>
      <c r="I53" s="2" t="s">
        <v>391</v>
      </c>
      <c r="J53" s="2">
        <f>COUNTIF(J1:J51, "Yes, National Lab")</f>
        <v>0</v>
      </c>
    </row>
    <row r="54" spans="1:11" x14ac:dyDescent="0.2">
      <c r="G54" s="1" t="s">
        <v>392</v>
      </c>
      <c r="H54" s="1">
        <f>COUNTIF(H1:H51, "*Contractor*")</f>
        <v>0</v>
      </c>
    </row>
    <row r="55" spans="1:11" ht="32" x14ac:dyDescent="0.2">
      <c r="G55" s="1" t="s">
        <v>393</v>
      </c>
      <c r="H55" s="1">
        <f>COUNTIF(H1:H51, "False Positive; Search Rerun")</f>
        <v>0</v>
      </c>
    </row>
    <row r="56" spans="1:11" ht="32" x14ac:dyDescent="0.2">
      <c r="G56" s="1" t="s">
        <v>394</v>
      </c>
      <c r="H56" s="1">
        <f>COUNTIF(H1:H51, "False Positive")</f>
        <v>1</v>
      </c>
    </row>
    <row r="57" spans="1:11" x14ac:dyDescent="0.2">
      <c r="G57" s="1" t="s">
        <v>395</v>
      </c>
      <c r="H57" s="1">
        <f>COUNTIF(H1:H51, "Unsure")</f>
        <v>3</v>
      </c>
    </row>
    <row r="58" spans="1:11" x14ac:dyDescent="0.2">
      <c r="G58" s="2" t="s">
        <v>396</v>
      </c>
      <c r="H58" s="2">
        <f>COUNTIF(H1:H51, "*Couldn't*")</f>
        <v>0</v>
      </c>
    </row>
    <row r="59" spans="1:11" ht="32" x14ac:dyDescent="0.2">
      <c r="G59" s="2" t="s">
        <v>397</v>
      </c>
      <c r="H59" s="2">
        <f>COUNTIF(H1:H51, "No access")</f>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2017-07-20T20:04:58Z</dcterms:created>
  <dcterms:modified xsi:type="dcterms:W3CDTF">2017-07-20T21:37:43Z</dcterms:modified>
</cp:coreProperties>
</file>