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Sutton/Documents/PublicResourceFellowship/AuditsbyAgency/LLNLAudit.50/"/>
    </mc:Choice>
  </mc:AlternateContent>
  <bookViews>
    <workbookView xWindow="460" yWindow="780" windowWidth="24960" windowHeight="13460" tabRatio="500"/>
  </bookViews>
  <sheets>
    <sheet name="Sheet1" sheetId="1" r:id="rId1"/>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59" i="1" l="1"/>
  <c r="H58" i="1"/>
  <c r="H57" i="1"/>
  <c r="H56" i="1"/>
  <c r="H55" i="1"/>
  <c r="H54" i="1"/>
  <c r="J53" i="1"/>
  <c r="H53" i="1"/>
  <c r="J52" i="1"/>
  <c r="H52" i="1"/>
</calcChain>
</file>

<file path=xl/sharedStrings.xml><?xml version="1.0" encoding="utf-8"?>
<sst xmlns="http://schemas.openxmlformats.org/spreadsheetml/2006/main" count="510" uniqueCount="374">
  <si>
    <t>Journal/ Conference</t>
  </si>
  <si>
    <t>Pub Date</t>
  </si>
  <si>
    <t>Title</t>
  </si>
  <si>
    <t>Author(s)</t>
  </si>
  <si>
    <t>Author Affiliation</t>
  </si>
  <si>
    <t>Copyright Assertion</t>
  </si>
  <si>
    <t>DOI</t>
  </si>
  <si>
    <t>Author categories</t>
  </si>
  <si>
    <t>Textual Evidence</t>
  </si>
  <si>
    <t>Work of Gov't Disclaimer</t>
  </si>
  <si>
    <t>Other Disclaimers</t>
  </si>
  <si>
    <t>Preparers Comments</t>
  </si>
  <si>
    <t>10.1109/TPS.2015.2454447</t>
  </si>
  <si>
    <t>IEEE Transactions on Plasma Science
Year: 2015, Volume: 43, Issue: 9</t>
  </si>
  <si>
    <t>The Application of Kiuttu’s Formulation to Study Coaxial Flux Compression Generators</t>
  </si>
  <si>
    <t>1) J. B. Javedani, T. L. Houck, B. R. Poole, and A. D. White</t>
  </si>
  <si>
    <t>1) U.S. Department of Energy, Lawrence Livermore National Laboratory, Livermore, CA 94550 USA</t>
  </si>
  <si>
    <t>National Lab</t>
  </si>
  <si>
    <t>© 2015 IEEE</t>
  </si>
  <si>
    <t>No</t>
  </si>
  <si>
    <t>This work was supported by the U.S. Department of Energy under Contract DE-AC52-07NA27344.</t>
  </si>
  <si>
    <t>10.1193/052714EQS074M</t>
  </si>
  <si>
    <t>Earthquake spectra Vol. 31 Issue. 4</t>
  </si>
  <si>
    <t>Validation of Attenuation Models for Ground Motion Applications in Central and Eastern North America</t>
  </si>
  <si>
    <t>Michael Pasyanos</t>
  </si>
  <si>
    <t xml:space="preserve">Lawrence Livermore National Laboratory, 7000 East Ave., L-046, Livermore, CA 94550 </t>
  </si>
  <si>
    <t>N/A</t>
  </si>
  <si>
    <t>This document was prepared as an account of work sponsored by an agency of the United States government. Neither the United States government nor Lawrence Livermore National Security, LLC, nor any of their employees makes any warranty, expressed or implied, or assumes any legal liability or responsibility for the accuracy, completeness, or usefulness of any information, apparatus, product, or process disclosed, or represents that its use would not infringe privately owned rights. Reference herein to any specific commercial product, process, or service by trade name, trademark, manufacturer, or otherwise does not necessarily constitute or imply its endorsement, recommendation, or favoring by the United States government or Lawrence Livermore National Security, LLC. The views and opinions of authors expressed herein do not necessarily state or reflect those of the United States government or Lawrence Livermore National Security, LLC, and shall not be used for advertising or product endorsement purposes.</t>
  </si>
  <si>
    <t>10.1073/pnas.0901736106</t>
  </si>
  <si>
    <t>Proc Natl Acad Sci U S A. 2009 Sep 1; 106(35): 14778–14783.</t>
  </si>
  <si>
    <t>Incorporating model quality information in climate change detection and attribution studies</t>
  </si>
  <si>
    <t>B. D. Santer,a K. E. Taylor,a P. J. Gleckler,a C. Bonfils,a T. P. Barnett,b D. W. Pierce,b T. M. L. Wigley,c C. Mears,d F. J. Wentz,d W. Brüggemann,e N. P. Gillett,f S. A. Klein,a S. Solomon,g P. A. Stott,h and M. F. Wehner,i</t>
  </si>
  <si>
    <t>a Program for Climate Model Diagnosis and Intercomparison, Lawrence Livermore National Laboratory, Livermore, CA 94550;
b Scripps Institution of Oceanography, La Jolla, CA 92037;
c National Center for Atmospheric Research, Boulder, CO 80307;
d Remote Sensing Systems, Santa Rosa, CA 95401;
e Institut für Unternehmensforschung, Universität Hamburg, 20146 Hamburg, Germany;
f Canadian Centre for Climate Modelling and Analysis, University of Victoria, Victoria, BC, Canada V8W 3V6;
g Chemical Sciences Division, National Oceanic and Atmospheric Administration Earth System Research Laboratory, Boulder, CO 80305;
h Hadley Centre, U.K. Meteorological Office, Exeter EX1 3PB, United Kingdom; and
i Lawrence Berkeley National Laboratory, Berkeley, CA 94720</t>
  </si>
  <si>
    <t>a Program for Climate Model Diagnosis and Intercomparison, Lawrence Livermore National Laboratory, Livermore, CA 94550;
i Lawrence Berkeley National Laboratory, Berkeley, CA 94720</t>
  </si>
  <si>
    <t>Freely available online through the PNAS open access option.</t>
  </si>
  <si>
    <t>We thank Gabi Hegerl (University of Edinburgh) and an anonymous reviewer for constructive comments on the paper, the modeling groups for providing simulation output for analysis, the Program for Climate Model Diagnosis and Intercomparison for collecting and archiving these data, and the World Climate Research Program's Working Group on Coupled Modeling for organizing the model data analysis activity. The CMIP-3 multimodel dataset was supported by the Office of Science, U.S. Department of Energy. National Oceanic and Atmospheric Administration ERSST data were provided by Dick Reynolds at the National Climatic Data Center. P.A.S. was supported by the joint Department of Energy and Climate Change/Department for Environment, Food and Rural Affairs (GA01101) and Ministry of Defense Integrated Climate (CBC/2B/0417_Annex C) Program</t>
  </si>
  <si>
    <t>10.1093/gji/ggu468</t>
  </si>
  <si>
    <t xml:space="preserve">Geophys J Int (2015) 200 (2): 1254-1268. </t>
  </si>
  <si>
    <t>The structure of the crust in the Turkish–Iranian Plateau and Zagros using Lg Q and velocity</t>
  </si>
  <si>
    <t>No Access</t>
  </si>
  <si>
    <t>10.1016/j.quascirev.2011.04.015</t>
  </si>
  <si>
    <t>Quaternary Science Reviews
Volume 30, Issues 15–16, July 2011, Pages 1875-1882</t>
  </si>
  <si>
    <t>Deglacial radiocarbon history of tropical Atlantic thermocline waters: absence of CO2 reservoir purging signal</t>
  </si>
  <si>
    <t>Caroline Cléroux a, Peter deMenocal a, Thomas Guilderson b,c</t>
  </si>
  <si>
    <t>a Lamont-Doherty Earth Observatory of Columbia University, Palisades, NY 10964, USA
b Center for Accelerator Mass Spectrometry, Lawrence-Livermore National Laboratory, Livermore, CA 94551, USA
c Department of Ocean Sciences, University of California, Santa Cruz, CA 95064, USA</t>
  </si>
  <si>
    <t>b Center for Accelerator Mass Spectrometry, Lawrence-Livermore National Laboratory, Livermore, CA 94551, USA
c Department of Ocean Sciences, University of California, Santa Cruz, CA 95064, USA</t>
  </si>
  <si>
    <t>Unsure</t>
  </si>
  <si>
    <t>© 2011 Elsevier Ltd. All rights reserved.</t>
  </si>
  <si>
    <t>This work was made possible by an LDEO Climate Center grant, American Chemical Society PRF grant 47625-AC2, and NSF awardOCE-0927247. We thank Brad Linsley and Stephen Howe at SUNY Albany for the stable isotope measurements.</t>
  </si>
  <si>
    <t>10.1002/2014JD022750</t>
  </si>
  <si>
    <t>Journal of Geophysical Research: Atmospheres &gt; Vol 120 Issue 9</t>
  </si>
  <si>
    <t>A variance-based decomposition and global sensitivity index method for uncertainty quantification: Application to retrieved ice cloud properties</t>
  </si>
  <si>
    <t>Xiao Chen 1, Qi Tang 2, Shaocheng Xie 2 andChuanfeng Zhao 3</t>
  </si>
  <si>
    <t>1 Center for Applied Scientific Computing, Lawrence Livermore National Laboratory, Livermore, California, USA
2 Atmospheric, Earth and Energy Division, Lawrence Livermore National Laboratory, Livermore, California, USA
3 College of Global Change and Earth System Science, Beijing Normal University, Beijing, China</t>
  </si>
  <si>
    <t>1 Center for Applied Scientific Computing, Lawrence Livermore National Laboratory, Livermore, California, USA
2 Atmospheric, Earth and Energy Division, Lawrence Livermore National Laboratory, Livermore, California, USA</t>
  </si>
  <si>
    <t>©2015. American Geophysical Union. All Rights Reserved</t>
  </si>
  <si>
    <t>The authors would like to thank the anonymous referees for their valuable comments that helped to clarify and improve the paper. We thank Michael Jensen, Matt Macduff, Laura Riihimaki, Chitra Sivaraman, and Timothy Shippert for helping in the use of ARM MICROBASE, data, and computing facilities. Discussion with Charles Tong on applying PSUADE to uncertainty analysis of cloud retrievals is helpful. The observational data were obtained from the ARM program sponsored by the U. S. Department of Energy, Office of Science, Office of Biological and Environmental Research, and Environmental Sciences Division. Work at LLNL is supported by the DOE ARM and ASR programs and performed under the auspices of the U. S. Department of Energy by Lawrence Livermore National Laboratory under contract DE-AC52-07NA27344. C. Zhao is partially supported by the Chinese program for New Century Excellent Talents in University and the Fundamental Research Funds for the Central Universities. This study is part of the ARM/ASR Quantification of Uncertainty in Cloud Retrieval (QUICR) focus group research activities. The data for the ice cloud case observed at the ARM SGP CF site can be accessed by linking to http://www.archive.arm.gov/armlogin/login.jsp.</t>
  </si>
  <si>
    <t>10.1111/j.1745-6584.2005.0007.x</t>
  </si>
  <si>
    <t>Groundwater &gt; Vol 43 Issue 2</t>
  </si>
  <si>
    <t>Hydrogeologic unit flow characterization using transition probability geostatistics</t>
  </si>
  <si>
    <t>Norman L. Jones 1, Justin R. Walker 2 andSteven F. Carle 3</t>
  </si>
  <si>
    <t>1 Environmental Modeling Research Laboratory, 242 Clyde Building, Brigham Young University, Provo, UT 84602
2 Keller Associates, 131 S.W. 5th Avenue, Suite A, Meridian, ID 83642;
3 Environmental Science Division, L-208, Lawrence Livermore National Laboratory, P.O. Box 808, Livermore, CA 94551</t>
  </si>
  <si>
    <t>3 Environmental Science Division, L-208, Lawrence Livermore National Laboratory, P.O. Box 808, Livermore, CA 94551</t>
  </si>
  <si>
    <t>Copyright © 2005 National Ground Water Association.</t>
  </si>
  <si>
    <t>This work was pa rtly funded by the U.S . Army Engi-neer Research and Development Center in Vicksburg, Mis-sissipp i. The authors also wish to thank Douglas Walker forhis helpful suggestions for improving this paper</t>
  </si>
  <si>
    <t>10.1109/VTC.1982.1622998</t>
  </si>
  <si>
    <t>32nd IEEE Vehicular Technology Conference</t>
  </si>
  <si>
    <t>Route profile analysis to determine suitability of electric postal delivery vehicles</t>
  </si>
  <si>
    <t xml:space="preserve">1) C. E. Walter, M. K. Kong, D. J. Mullenhoff </t>
  </si>
  <si>
    <t xml:space="preserve">1) Transportation Systems Research, Lawrence Livermore National Laboratory, P.O. Box 808, Livermore, CA 94550 </t>
  </si>
  <si>
    <t xml:space="preserve">COPYRIGHT © 1982 - IEEE </t>
  </si>
  <si>
    <t xml:space="preserve">Work was performed under the auspices of the U.S. Department of Energy by the Lawrence Livermore National Laboratory under contract number W-7405-ENG-48. </t>
  </si>
  <si>
    <t>10.1145/2967938.2967963</t>
  </si>
  <si>
    <t>PACT '16: Proceedings of the 2016 International Conference on Parallel Architectures and Compilation</t>
  </si>
  <si>
    <t xml:space="preserve">
Integrating Algorithmic Parameters into Benchmarking and Design Space Exploration in 3D Scene Understanding</t>
  </si>
  <si>
    <t>1)  Bruno Bodin,  Harry Wagstaff,  Govind Sreekar Shenoy, Björn Franke,  Michael O'Boyle; 2)  Luigi Nardi,  M. Zeeshan Zia,  Paul H.J. Kelly; 3)  Murali Emani; 4)  John Mawer,  Christos Kotselidis,  Andy Nisbet,  Mikel Lujan</t>
  </si>
  <si>
    <t>1)  University of Edinburgh, Edinburgh, United Kingdom;
2)  Imperial College London, London, United Kingdom;
3)  Lawrence Livermore National Laboratory, Livermore, USA;
4)  University of Manchester, Manchester, United Kingdom</t>
  </si>
  <si>
    <t>3)  Lawrence Livermore National Laboratory, Livermore, USA;</t>
  </si>
  <si>
    <t>© 2016 Copyright held by the owner/author(s). Publication rights licensed to ACM</t>
  </si>
  <si>
    <t>We acknowledge funding by the EPSRC grant PAMELA EP/K008730/1. M. Luj´an is funded by a Royal Society University Research Fellowship. We thank the PAMELA Steering Group for the useful discussions.</t>
  </si>
  <si>
    <t>10.1667/RR1333.1</t>
  </si>
  <si>
    <t xml:space="preserve">Radiation Research 169(5):483-494. 2008 </t>
  </si>
  <si>
    <t>Radiation Sensitivity of Primary Fibroblasts from Hereditary Retinoblastoma Family Members and Some Apparently Normal Controls: Colony Formation Ability during Continuous Low-Dose-Rate Gamma Irradiation</t>
  </si>
  <si>
    <t>Paul F. Wilson,a,b, Hatsumi Nagasawa,a Christy L. Warner,a Markus M. Fitzek,c John B. Little,d and Joel S. Bedford,a</t>
  </si>
  <si>
    <t>a Department of Environmental and Radiological Health Sciences, Colorado State University, Fort Collins, Colorado 80523; 
b Biosciences and Biotechnology Division, Lawrence Livermore National Laboratory, Livermore, California 94551; 
c Department of Radiation Oncology, Indiana University School of Medicine, Indianapolis, Indiana 46202;
d Center for Radiation Sciences and Environmental Health, Harvard School of Public Health, Boston, Massachusetts 02115</t>
  </si>
  <si>
    <t xml:space="preserve">a Department of Environmental and Radiological Health Sciences, Colorado State University, Fort Collins, Colorado 80523; 
b Biosciences and Biotechnology Division, Lawrence Livermore National Laboratory, Livermore, California 94551; </t>
  </si>
  <si>
    <t>© 2008 by Radiation Research Society.</t>
  </si>
  <si>
    <t>10.1016/S0012-821X(03)00102-X</t>
  </si>
  <si>
    <t>Earth and Planetary Science Letters
Volume 210, Issues 1–2, 15 May 2003, Pages 233-248</t>
  </si>
  <si>
    <t>Post-Middle Oligocene origin of paleomagnetic rotations in Upper Permian to Lower Jurassic rocks from northern and southern Peru</t>
  </si>
  <si>
    <t>Stuart Gilder a, Sonia Rousse a, Daniel Farber b, Brendan McNulty c, Thierry Sempere d, Victor Torres e, Oscar Palacios e</t>
  </si>
  <si>
    <t>a Institut de Physique du Globe de Paris, Laboratoire de Pale¤omagne¤tisme, 4 place Jussieu, 75252 Paris Cedex05, France 
b Lawrence Livermore National Laboratory, Livermore, CA 94550, USA 
c Earth Science Department, California State University Dominguez Hills, Carson, CA 90747, USA
d Institut de Recherche pour le De¤veloppement (IRD), apartado postal 18-1209, Lima 18, Peru 
e Instituto Geolo¤gico, Minero y Metalu¤rgico (INGEMMET), Lima, 1470 Avenida Canada¤, San Borja, Lima 41, Peru</t>
  </si>
  <si>
    <t xml:space="preserve">b Lawrence Livermore National Laboratory, Livermore, CA 94550, USA </t>
  </si>
  <si>
    <t>© 2003 Elsevier Science B.V. All rights reserved.</t>
  </si>
  <si>
    <t>We thank Augusto Rapalini and Pierrick Roperch for very constructive reviews and Bob Butler and Vincent Courtillot for helpful comments. INSU-CNRS program Interieur de la Terre and NSF grants EAR 9802825 and EAR 0126309 funded this project. IPGP contribution #1893</t>
  </si>
  <si>
    <t>10.1785/gssrl.81.4.640</t>
  </si>
  <si>
    <t>Seismological Research Letters 81(4)</t>
  </si>
  <si>
    <t>Method for Calculating Self-Noise Spectra and Operating Ranges for Seismographic Inertial Sensors and Recorders</t>
  </si>
  <si>
    <t>J. R. Evans,1  F. Followill,2  C. R. Hutt,3  R. P. Kromer,4  R. L. Nigbor,5 A. T. Ringler,3 J. M. Steim,6 and E. Wielandt7</t>
  </si>
  <si>
    <t>1. U.S. Geological Survey, Menlo Park, CA
2. Lawrence Livermore National Laboratories (retired), Livermore, CA
3. U.S. Geological Survey, Albuquerque, NM
4. Sandia National Laboratories (retired), Albuquerque, NM
5. University of California, Los Angeles, CA
6. Quanterra, Harvard, MA
7. Universität Stuttgart (emeritus), Stuttgart, Germany</t>
  </si>
  <si>
    <t>1. U.S. Geological Survey, Menlo Park, CA
2. Lawrence Livermore National Laboratories (retired), Livermore, CA
3. U.S. Geological Survey, Albuquerque, NM
4. Sandia National Laboratories (retired), Albuquerque, NM</t>
  </si>
  <si>
    <t>Employee; National Lab</t>
  </si>
  <si>
    <t>© 2010 by the Seismological Society of America</t>
  </si>
  <si>
    <t>10.1029/2010GC003443</t>
  </si>
  <si>
    <t xml:space="preserve">Geochemistry, Geophysics, Geosystems &gt; Vol 12 Issue 4 </t>
  </si>
  <si>
    <t>Temperature and vital effect controls on bamboo coral (Isididae) isotope geochemistry: A test of the “lines method”</t>
  </si>
  <si>
    <t>T. M. Hill 1,4, H. J. Spero 1, T. Guilderson 2,5, M. LaVigne 1,4, D. Clague 3, S. Macalello 1 andN. Jang 1</t>
  </si>
  <si>
    <t>1 Department of Geology, University of California, Davis, California, USA
2 Center for Accelerator Mass Spectrometry, Lawrence Livermore National Laboratory, Livermore, California, USA
3 Monterey Bay Aquarium Research Institute, Moss Landing, California, USA
4 Also at Bodega Marine Laboratory, University of California, Davis, Bodega Bay, California 94923, USA.
5 Also at Institute of Marine Sciences, University of California, Santa Cruz, California 95064, USA.</t>
  </si>
  <si>
    <t>2 Center for Accelerator Mass Spectrometry, Lawrence Livermore National Laboratory, Livermore, California, USA
5 Also at Institute of Marine Sciences, University of California, Santa Cruz, California 95064, USA.</t>
  </si>
  <si>
    <t>Copyright 2011 by the American Geophysical Union.</t>
  </si>
  <si>
    <t>We thank the crew and scientific parties of the R/V Western Flyer and R/V Atlantis for coral and water sample acquisition. We thank A. C. Neumann, C. Ross, and R. Williams for providing Bowditch Seamount and Florida Straits samples. California seamount sampling and geochemical analyses were supported by NOAA West Coast Polar Regions Research Program (NA030AR4300104 to TMH and HJS) and NSF (OCE 0647872 to TMH). Collection of the Warwick Seamount sample was funded by the NOAA Office of Ocean Exploration (NA16RP2637 to TPG), with additional funding by NOAA awards NA05OAR4310017 and NA05OAR4310021. Radiocarbon analyses were performed under the auspices of the U.S. Department of Energy by Lawrence Livermore National Laboratory (contract W-7405-Eng-48) including LLNL IGPP funding (HJS and TPG). We appreciate the technical support of D. Winter, L. Jacobs, and staff of LLNL CAMS. DAC and collection of T661 to T669 samples using the ROV Tiburon were supported by a grant to MBARI from the David and Lucille Packard Foundation. We thank M. Graziose for the coral photography and B. Gaylord for statistical assistance. We thank R. Thresher and two anonymous reviewers for helpful comments on this paper. This publication is a contribution of Bodega Marine Laboratory, University of California, Davis.</t>
  </si>
  <si>
    <t>10.1109/ITAB.1998.674701</t>
  </si>
  <si>
    <t>Information Technology Applications in Biomedicine, 1998. ITAB 98. Proceedings. 1998 IEEE International Conference on</t>
  </si>
  <si>
    <t>Managing Change In A Genome Warehouse</t>
  </si>
  <si>
    <t>T. Critchlow</t>
  </si>
  <si>
    <t>Lawrence Livermore National Laboratory</t>
  </si>
  <si>
    <t>10.1088/0266-5611/18/2/301</t>
  </si>
  <si>
    <t>Inverse Problems, Volume 18, Number 2</t>
  </si>
  <si>
    <t>Sensitivity analysis of a nonlinear inversion method for 3D electromagnetic imaging in anisotropic media</t>
  </si>
  <si>
    <t>O Dorn 1, H Bertete-Aguirre 2, J G Berryman 3 and G C Papanicolaou 4</t>
  </si>
  <si>
    <t>1 Department of Computer Science, University of British Columbia, 201-2366 Main Mall, Vancouver, BC, Canada V6T1Z4
2 Lawrence Livermore National Laboratory, PO Box 808, L-206, Livermore CA 94551-9900, USA
3 Lawrence Livermore National Laboratory, PO Box 808, L-200, Livermore CA 94551-9900, USA
4 Department of Mathematics, Stanford University, Stanford, CA 94305 USA</t>
  </si>
  <si>
    <t>2 Lawrence Livermore National Laboratory, PO Box 808, L-206, Livermore CA 94551-9900, USA
3 Lawrence Livermore National Laboratory, PO Box 808, L-200, Livermore CA 94551-9900, USA</t>
  </si>
  <si>
    <t xml:space="preserve"> © 2002 IOP Publishing Ltd</t>
  </si>
  <si>
    <t>We thank N J Champagne (LLNL) for supplying us with the electromagnetics forward modelling code FDFD prior to publication. We thank H M Buettner (LLNL) for further assistance with the use of the EM code and for supplying us with the basic Lost Hills model we used in our synthetic examples. Work of OD was performed with partial support from the AFOSR, from the Environmental Management Science Program of DOE, and by the NSF grant DMS97-09320. The work of HBA and JGB was performed under the auspices of the US Department of Energy by the Lawrence Livermore National Laboratory under contract no W-7405-ENG-48 and supported specifically by the Environmental Management Science Program of the Office of Environmental Management and by the Applied Mathematical Sciences Program in the Mathematical, Information and Computational Sciences Division. Work of GCP was supported in part by grant F49620-98-1-0211 from AFOSR and by the NSF, DMS 96228554.</t>
  </si>
  <si>
    <t>10.1016/j.mimet.2010.02.011</t>
  </si>
  <si>
    <t>Journal of Microbiological Methods
Volume 81, Issue 2, May 2010, Pages 200-202</t>
  </si>
  <si>
    <t>Most-Probable-Number Rapid Viability PCR method to detect viable spores of Bacillus anthracis in swab samples</t>
  </si>
  <si>
    <t>S.E. Létant a, S.R. Kane a, G.A. Murphy a, T.M. Alfaro a, L.R. Hodges b, L.J. Rose b, E. Raber a</t>
  </si>
  <si>
    <t>a Lawrence Livermore National Laboratory, 7000 East Avenue (L-452), Livermore, CA 94550, United States
b Division of Healthcare Quality Promotion, National Center for Preparedness, Detection, and Control of Infectious Diseases, Centers for Disease Control and Prevention, Atlanta, Georgia 30333, United States</t>
  </si>
  <si>
    <t xml:space="preserve"> © 2010 Elsevier B.V. All rights reserved.</t>
  </si>
  <si>
    <t>This work was performed under the auspices of the U.S. Department of Energy by Lawrence Livermore National Laboratory under Contract DE-AC52-07NA27344. Funding for this research was provided by the Department of Homeland Security and the Defense Threat Reduction Agency.</t>
  </si>
  <si>
    <t>10.1109/PLASMA.2009.5227322</t>
  </si>
  <si>
    <t>2009 IEEE International Conference on Plasma Science - Abstracts</t>
  </si>
  <si>
    <t>Simulations of proton generation and heating from intense laser irradiated foils</t>
  </si>
  <si>
    <t>M.E.Foord 1, A.J. Mackinnon 1, P.Patel 1, T. Bartal 3, F. N.Beg 3, R. Freeman 4,M. Key 1, S. Le Pape 1, A. MacPhee 1, D.T.Offermann 4, R.Stephens 2, R.Town 1, L.VanWoerkom 4</t>
  </si>
  <si>
    <t xml:space="preserve">1 Lawrence Livermore National Laboratory 
2 General Atomics, San Diego, CA 
3 University of California, San Diego 
4 Ohio State University, OH </t>
  </si>
  <si>
    <t>1 Lawrence Livermore National Laboratory</t>
  </si>
  <si>
    <t>This work performed under the auspices of the U.S. Department of Energy by Lawrence Livermore National Laboratory under Contract DE-AC52-07NA27344.</t>
  </si>
  <si>
    <t>10.1038/nature04658</t>
  </si>
  <si>
    <t>Nature; London 440.7088 (Apr 27, 2006): 1174-8.</t>
  </si>
  <si>
    <t>Dislocation multi-junctions and strain hardening</t>
  </si>
  <si>
    <t>Vasily V. Bulatov 1, Luke L. Hsiung 1, Meijie Tang 1, Athanasios Arsenlis 1, Maria C. Bartelt 1, Wei Cai 1,2, Jeff N. Florando 1, Masato Hiratani 1, Moon Rhee 1, Gregg Hommes 1, Tim G. Pierce 1 &amp; Tomas Diaz de la Rubia 1</t>
  </si>
  <si>
    <t>1 Lawrence Livermore National Laboratory, University of California, Livermore, California 94550, USA. 
2 Department of Mechanical Engineering, Stanford University, Stanford, California 94305, USA</t>
  </si>
  <si>
    <t xml:space="preserve">1 Lawrence Livermore National Laboratory, University of California, Livermore, California 94550, USA. </t>
  </si>
  <si>
    <t>© 2006 Nature Publishing Group</t>
  </si>
  <si>
    <t>This work was supported by the US DOE Office of Basic Energy Sciences and the NNSA ASC program. We thank E. Chandler and C. Mailhiot for their encouragement and unwavering support of the ParaDiS code development effort, D. Lassila for providing the purified molybdenum crystals, M. LeBlanc for performing the mechanical tests, R. Cook for graphic design and F. Abraham and G. Campbell for critical reading and editorial suggestions for the manuscript. This work was performed under the auspices of the US DOE by the Lawrence Livermore National Laboratory</t>
  </si>
  <si>
    <t>10.1016/j.geoderma.2011.05.003</t>
  </si>
  <si>
    <t>Geoderma
Volume 164, Issues 3–4, 15 September 2011, Pages 99-111</t>
  </si>
  <si>
    <t>Lithologic controls on regolith weathering and mass flux in forested ecosystems of the southwestern USA</t>
  </si>
  <si>
    <t>Katherine Heckman a, Craig Rasmussen b</t>
  </si>
  <si>
    <t>a USDA Forest Service, Center for AMS, L-397, Lawrence Livermore National Lab, 7000 East Ave, Livermore, CA 94550, USA
b Department of Soil, Water and Environmental Science, The University of Arizona, PO Box 210038, Tucson, AZ 85721, USA</t>
  </si>
  <si>
    <t>a USDA Forest Service, Center for AMS, L-397, Lawrence Livermore National Lab, 7000 East Ave, Livermore, CA 94550, USA</t>
  </si>
  <si>
    <t>Published by Elsevier B.V.</t>
  </si>
  <si>
    <t>This work was funded by a grant from the National Science Foundation (DEB #0543130).</t>
  </si>
  <si>
    <t>10.1016/j.tecto.2009.02.023</t>
  </si>
  <si>
    <t>Tectonophysics
Volume 481, Issues 1–4, 15 January 2010, Pages 38-50</t>
  </si>
  <si>
    <t>Lithospheric thickness modeled from long-period surface wave dispersion</t>
  </si>
  <si>
    <t>Michael E. Pasyanos</t>
  </si>
  <si>
    <t>Lawrence Livermore National Laboratory, Livermore, CA 94551, USA</t>
  </si>
  <si>
    <t>Copyright © 2009 Elsevier B.V. Published by Elsevier B.V. All rights reserved.</t>
  </si>
  <si>
    <t>We thank two anonymous reviewers for their comments. We gratefully acknowledge discussions with Irina Artemieva and Stewart Fishwick. This work was performed under the auspices of the U.S. Department of Energy by Lawrence Livermore National Laboratory under contract DE-AC52-07NA27344, LLNL-JRNL-403927.</t>
  </si>
  <si>
    <t>10.1016/0009-2541(93)90256-I</t>
  </si>
  <si>
    <t>Chemical Geology
Volume 110, Issues 1–3, 25 November 1993, Pages 233-249</t>
  </si>
  <si>
    <t>Titanium mobility in metamorphic systems: a review</t>
  </si>
  <si>
    <t>M.R.Van Baalen</t>
  </si>
  <si>
    <t>Department of Earth and Planetary Sciences, Harvard University, Cambridge, MA 02138, USA</t>
  </si>
  <si>
    <t>False Positive</t>
  </si>
  <si>
    <t>No federal government agencies appear in the author affiliations</t>
  </si>
  <si>
    <t>10.1186/1467-4866-8-3</t>
  </si>
  <si>
    <t>Geochemical Transactions
December 2007, 8:3</t>
  </si>
  <si>
    <t>Effect of solution saturation state and temperature on diopside dissolution</t>
  </si>
  <si>
    <t>Suvasis Dixit 1
Susan A Carroll 1</t>
  </si>
  <si>
    <t>1.Atmospheric, Earth, and Energy DepartmentLawrence Livermore National LaboratoryLivermoreUSA</t>
  </si>
  <si>
    <t>© Dixit and Carroll; licensee BioMed Central Ltd. 2007</t>
  </si>
  <si>
    <t>We wish to thank Kevin Knauss for helping with the experimental set up and discussion during the entire course of the study, Ron Pletcher for preparing the mineral powder, and Carl Steefel for helping with the multiple linear regressions and helpful discussions. We also thank the comments of three reviewers, which improved the manuscript. This work was supported by Department of Energy, Office of Basic Energy Science. This work was performed under the auspices of the U.S. Department of Energy by University of California, Lawrence Livermore National Laboratory under contract No. W7405-Eng-48
This article is published under license to BioMed Central Ltd. This is an Open Access article distributed under the terms of the Creative Commons Attribution License (http://creativecommons.org/licenses/by/2.0), which permits unrestricted use, distribution, and reproduction in any medium, provided the original work is properly cited.</t>
  </si>
  <si>
    <t>10.1109/MCG.1983.263295</t>
  </si>
  <si>
    <t>IEEE Computer Graphics and Applications
Year: 1983, Volume: 3, Issue: 8</t>
  </si>
  <si>
    <t>Three-Dimensional and Stereoscopic Graphics for Scientific Data Display and Analysis</t>
  </si>
  <si>
    <t>Stanley L. Grotch</t>
  </si>
  <si>
    <t>© 1983 IEEE</t>
  </si>
  <si>
    <t>The work described in this article was performed under the auspices of the US Department of Energy by the Lawrence Livermore National Laboratory under contract W-7405-ENG-48.</t>
  </si>
  <si>
    <t>10.1109/PAC.2007.4440115</t>
  </si>
  <si>
    <t>2007 IEEE Particle Accelerator Conference (PAC)</t>
  </si>
  <si>
    <t>A multi-beamlet injector for heavy ion fusion: Experiments and modeling</t>
  </si>
  <si>
    <t>1) G.A. Westenskow, D. Grote; 2) F. Bieniosek, J. W. Kwan</t>
  </si>
  <si>
    <t>1) Lawrence Livermore National Laboratory, Livermore, CA, U.S.A.;
2) Lawrence Berkeley National Laboratory, Berkeley, CA, U.S.A.</t>
  </si>
  <si>
    <t>© 2007 IEEE</t>
  </si>
  <si>
    <t>This work has been performed under the auspices of the US DOE by UC-LBNL under contract DE-AC03-76SF00098 and by UC-LLNL under contract W-7405-ENG-48, for the Heavy Ion Fusion Virtual National Laboratory</t>
  </si>
  <si>
    <t>10.1109/PPC.2009.5386406</t>
  </si>
  <si>
    <t>2009 IEEE Pulsed Power Conference</t>
  </si>
  <si>
    <t>Electro-thermal-mechanical validation experiments</t>
  </si>
  <si>
    <t>1) L.K. Tully, J. M. Solberg, D.A. White, D.A. Goerz, J.S. Christensen, T.J. Ferriera, R.D. Speer</t>
  </si>
  <si>
    <t>1) Lawrence Livermore National Laboratory, 7000 East Avenue Livermore, CA, USA</t>
  </si>
  <si>
    <t>©2009 IEEE</t>
  </si>
  <si>
    <t>10.1109/DSN.2012.6263938</t>
  </si>
  <si>
    <t>IEEE/IFIP International Conference on Dependable Systems and Networks (DSN 2012)</t>
  </si>
  <si>
    <t>Algorithmic approaches to low overhead fault detection for sparse linear algebra</t>
  </si>
  <si>
    <t>1) Joseph Sloan, Rakesh Kumar; 2) Greg Bronevetsky</t>
  </si>
  <si>
    <t>1) University of Illinois, Urbana-Champaign, USA;
2) Lawrence Livermore National Laboratory, CA, USA</t>
  </si>
  <si>
    <t>2) Lawrence Livermore National Laboratory, CA, USA</t>
  </si>
  <si>
    <t>©2012 IEEE</t>
  </si>
  <si>
    <t>This research was supported in part by the FCRP Gigascale Systems Research Center (GSRC), Semiconductor Research Corporation, and the National Science Foundation. Part of this work was performed under the auspices of the U.S. Department of Energy by Lawrence Livermore National Laboratory under Contract DE-AC52-07NA27344 (LLNL-CONF- 546472) and was partially supported by the Department of Energy Office of Science (Advanced Scientific Computing Research) Early Career Grant, award number NA27344.</t>
  </si>
  <si>
    <t>10.1109/TNS.2013.2251900</t>
  </si>
  <si>
    <t>IEEE Transactions on Nuclear Science
Year: 2013, Volume: 60, Issue: 2</t>
  </si>
  <si>
    <t>Pulse Shape Discrimination Properties of Neutron-Sensitive Organic Scintillators</t>
  </si>
  <si>
    <t>1) A. Favalli, M. L. Iliev, K. Chung, M. T. Swinhoe, and K. D. Ianakiev; 2) C. Hurlbut; 3) H. P. Martinez and N. P. Zaitseva</t>
  </si>
  <si>
    <t>1) Los Alamos National Laboratory, Los Alamos, NM 87545 USA;
2) Eljen Technology, Sweetwater, TX 79556 USA;
3) Lawrence Livermore National Laboratory, Livermore, CA 94551 USA</t>
  </si>
  <si>
    <t>1) Los Alamos National Laboratory, Los Alamos, NM 87545 USA;
3) Lawrence Livermore National Laboratory, Livermore, CA 94551 USA</t>
  </si>
  <si>
    <t>© 2013 IEEE</t>
  </si>
  <si>
    <t>This work was supported by the US Department of Energy (DOE), the National Nuclear Security Administration (NNSA), and the Office of Nonproliferation Research and Development (NA-22).</t>
  </si>
  <si>
    <t>10.1016/S0169-7722(02)00156-0</t>
  </si>
  <si>
    <t>Journal of Contaminant Hydrology
Volumes 62–63, April–May 2003, Pages 441-457</t>
  </si>
  <si>
    <t>Analysis of thermohydrologic behavior for above-boiling and below-boiling thermal-operating modes for a repository at Yucca Mountain</t>
  </si>
  <si>
    <t>1) T.A. Buscheck, N.D. Rosenberg, J.A. Blink, Y. Sun, J. Gansemer</t>
  </si>
  <si>
    <t>1) Geosciences and Environmental Technologies Division, Lawrence Livermore National Laboratory, L-204, 7000 East Avenue, Livermore, CA 94551, USA</t>
  </si>
  <si>
    <t>© 2002 Elsevier Science B.V. All rights reserved.</t>
  </si>
  <si>
    <t>We would like to acknowledge the valuable input and technical assistance from Lee Glascoe and Paul Harding. Reviews by Ron Green and Ben Ross are gratefully acknowledged. This work was performed under the auspices of the U.S. Department of Energy by the University of California, Lawrence Livermore National Laboratory under contract No. W-7405-Eng-48.</t>
  </si>
  <si>
    <t>10.1109/PAC.2007.4441046</t>
  </si>
  <si>
    <t>High-energy picosecond laser pulse recirculation for compton scattering</t>
  </si>
  <si>
    <t>1) I. Jovanovic, S. G. Anderson, S. M. Betts, C. Brown, D. J. Gibson, F. V. Hartemann, J. E. Hernandez, M. Johnson, D. P. McNabb, M. Messerly, J. Pruet, M. Y. Shverdin , A. M. Tremaine, C. W. Siders, C. P. J. Barty</t>
  </si>
  <si>
    <t>1) Lawrence Livermore National Laboratory, Livermore, CA 94550, USA</t>
  </si>
  <si>
    <t>This work was performed under auspices of the U.S. Department of Energy by University of California, Lawrence Livermore National Laboratory under Contract W-7504-Eng-48.</t>
  </si>
  <si>
    <t>10.1109/NSSMIC.2012.6551400</t>
  </si>
  <si>
    <t>2012 IEEE Nuclear Science Symposium and Medical Imaging Conference Record (NSS/MIC)</t>
  </si>
  <si>
    <t>Development of transparent ceramic Ce-doped gadolinium garnet gamma spectrometers</t>
  </si>
  <si>
    <t>1) N.J. Cherepy, Z.M. Seeley, SA Payne, P.R. Beck, O.B. Drury, S.P. O'Neal, K. Morales Figueroa, S. Hunter, L. Ahle and P.A. Thelin; 2) T. Stefanik; 3) J. Kindem</t>
  </si>
  <si>
    <t xml:space="preserve">1) Lawrence Livermore National Laboratory, Livermore, CA 94550 ;
2)  Nanocerox, Inc.;
3) Digirad, Inc. </t>
  </si>
  <si>
    <t>1) Lawrence Livermore National Laboratory, Livermore, CA 94550 ;</t>
  </si>
  <si>
    <t xml:space="preserve">©2012 IEEE </t>
  </si>
  <si>
    <t>This work has been supported by the US Department of Homeland Security, Domestic Nuclear Detection Office, under competitively awarded IAA HSHQDC- 09-x-00208 I P00002. This support does not constitute an express or implied endorsement on the part of the Government. This work was performed under the auspices of the U.S. DOE by Lawrence Livermore National Laboratory under Contract DE-AC52-07NA27344</t>
  </si>
  <si>
    <t>10.1016/j.quaint.2015.01.158</t>
  </si>
  <si>
    <t>Quaternary International
Volume 387, 11 November 2015, Page 141</t>
  </si>
  <si>
    <t>Holocene paleoclimate potential of fallen Leaf Lake sediment cores, Tahoe Basin, California, USA</t>
  </si>
  <si>
    <t>Paula J. Noble a, G. Ian Ball b, Shane B. Smith a, Susan H. Zimmerman c</t>
  </si>
  <si>
    <t>a Department of Geological Sciences and Engineering, University of Nevada Reno, Reno, NV 8955, USA; 
b Scripps Institute of Oceanography, Geosciences Research Division, La Jolla, CA 92093, USA; 
c The Center for Accelerator Mass Spectrometry, Lawrence Livermore National Laboratory, Livermore, CA 94550, USA.</t>
  </si>
  <si>
    <t>c The Center for Accelerator Mass Spectrometry, Lawrence Livermore National Laboratory, Livermore, CA 94550, USA.</t>
  </si>
  <si>
    <t>10.1517/17425255.4.4.333</t>
  </si>
  <si>
    <t>Expert Opinion on Drug Metabolism &amp; Toxicology 
Volume 4, 2008 - Issue 4</t>
  </si>
  <si>
    <t>In vitro cell culture models for the assessment of pulmonary drug disposition</t>
  </si>
  <si>
    <t>1) Jennifer L Sporty; 2) Lenka Horálková &amp; Carsten Ehrhardt</t>
  </si>
  <si>
    <t xml:space="preserve">1) Lawrence Livermore National Lab;
2) Trinity College Dublin, School of Pharmacy and Pharmaceutical Sciences, Dublin 2, Ireland </t>
  </si>
  <si>
    <t>1) Lawrence Livermore National Lab;</t>
  </si>
  <si>
    <t>© 2008 Informa UK Ltd</t>
  </si>
  <si>
    <t>Lenka Horálková is in part funded by a personal GALENOS Marie-Curie Early Stage Research Training Fellowship (MEST CT-2004-504992).</t>
  </si>
  <si>
    <t>10.1785/0120080929</t>
  </si>
  <si>
    <t>Bulletin of the Seismological Society of America 98(5)</t>
  </si>
  <si>
    <t>The Surface Wave Magnitude for the 9 October 2006 North Korean Nuclear Explosion</t>
  </si>
  <si>
    <t>1) Jessie Bonner; 2) Robert B. Herrmann; 3) David Harkrider; 4) Michael Pasyanos</t>
  </si>
  <si>
    <t>1) Weston Geophysical Corporation 4000 S. Medford, Suite 10W Lufkin, Texas 75901;
2) Department of Earth and Atmospheric Sciences, Saint Louis University, 3642 Lindell Boulevard, St. Louis, Missouri 63108;
3) Weston Geophysical Corporation, 57 Bedford Street, Suite 102, Lexington, Massachusetts 02420;
4) Lawrence Livermore National Laboratory, 7000 East Avenue, MS L-205, Livermore, California 94551-0808</t>
  </si>
  <si>
    <t>4) Lawrence Livermore National Laboratory, 7000 East Avenue, MS L-205, Livermore, California 94551-0808</t>
  </si>
  <si>
    <t>We wish to thank Ana Stroujkova and Delaine Reiter for help acquiring some of these waveform data. Also, we have had helpful discussions with Mark Woods, Leigh House, Keith Koper, Jeff Stevens, Neil Selby, David Bowers, and Kevin Mayeda regarding manuscript preparation and the interpretation of these results. This research was sponsored by the National Nuclear Security Administration Office of Nonproliferation Research and Development and by the Office of Defense Nuclear Nonproliferation under Contract Number DE-AC52-04NA25547. This work was also performed under the auspices of the U.S. Department of Energy by Lawrence Livermore National Laboratory (LLNL) under Contract Number DE-AC52-07NA27344. This is LLNL Contribution Number LLNL-JRNL-402269.</t>
  </si>
  <si>
    <t>10.2973/odp.proc.sr.152.236.1998</t>
  </si>
  <si>
    <t>Proceedings of the Ocean Drilling Program, 152 Scientific Results</t>
  </si>
  <si>
    <t>Mantle melting systematics: transition from continental to oceanic volcanism on the southeast Greenland Margin</t>
  </si>
  <si>
    <t>10.1016/j.tecto.2009.06.010</t>
  </si>
  <si>
    <t>Tectonophysics
Volume 481, Issues 1–4, 15 January 2010, Pages 3-15</t>
  </si>
  <si>
    <t>Deep-mantle contributions to the surface dynamics of the North American continent</t>
  </si>
  <si>
    <t>A.M.Forte a, R.Moucha a, N.A.Simmons b, S.P.Grand c, J.X.Mitrovic d</t>
  </si>
  <si>
    <t>a GEOTOP, Université du Québec à Montréal, Montréal QC, Canada H3C 3P8
b Atmospheric, Earth &amp; Energy Division, Lawrence Livermore National Laboratory, Livermore CA, 94551, USA
c Jackson School of Geosciences, University of Texas at Austin, Austin TX, 78712, USA
d Department of Earth &amp; Planetary Sciences, Harvard University, Cambridge MA, 02138, USA</t>
  </si>
  <si>
    <t>b Atmospheric, Earth &amp; Energy Division, Lawrence Livermore National Laboratory, Livermore CA, 94551, USA</t>
  </si>
  <si>
    <t>We thank the anonymous reviewers for their comments and suggestions that helped to improve this paper. Postdoctoral support for RM was provided by the Earth System Evolution Program of the Canadian Institute for Advanced Research (CIFAR). AMF and JXM acknowledge the funding provided by CIFAR and by the Natural Sciences and Engineering Research Council of Canada. AMF also thanks the Canada Research Chair program for supporting this work. Work performed by NAS is under the auspices of the US Department of Energy by Lawrence Livermore National Laboratory under Contract DE-AC52-07NA27344. SPG acknowledges NSF grant EAR0309189.</t>
  </si>
  <si>
    <t>10.1016/j.epsl.2011.10.013</t>
  </si>
  <si>
    <t>Earth and Planetary Science Letters
Volume 312, Issues 3–4, 15 December 2011, Pages 506-515</t>
  </si>
  <si>
    <t>Bamboo coral Ba/Ca: Calibration of a new deep ocean refractory nutrient proxy</t>
  </si>
  <si>
    <t>Michèle LaVigne a,b, Tessa M. Hill a,b, Howard J. Spero a, Thomas P. Guilderson c,d</t>
  </si>
  <si>
    <t>a Department of Geology, University of California, Davis, One Shields Avenue, Davis, CA 95616, USA
b Bodega Marine Laboratory, University of California, Davis, 2099 Westside Road, Bodega Bay, CA 94923, USA
c Center for Accelerator Mass Spectrometry, Lawrence Livermore National Laboratory, P.O. Box 808, L-397, Livermore, CA 94550, USA
d Institute of Marine Sciences, University of California, Santa Cruz, USA</t>
  </si>
  <si>
    <t>c Center for Accelerator Mass Spectrometry, Lawrence Livermore National Laboratory, P.O. Box 808, L-397, Livermore, CA 94550, USA</t>
  </si>
  <si>
    <t>© 2011 Elsevier B.V. All rights reserved.</t>
  </si>
  <si>
    <t>We thank MBARI, the crew and scientific parties of the R/V Western Flyer, and R/V Atlantis for coral sample collection. The California Academy of Sciences (G. Williams and B. Vansyoc), A. C. Newmann, M. Bracken, C. Ross and R. Williams provided additional coral samples. We thank E. Anagnostou, D. Sinclair, R. Dunbar, and J. Kimball for discussions and D. Tollstrup, J. Wimpenny, J. Hosfelt, Q. Yin, and L. Jacobs for analytical assistance. We appreciate the constructive and positive comments from three anonymous reviewers that improved the quality of this manuscript. California seamount sampling and geochemical analyses were supported by NOAA West Coast Polar Regions Research Program (NA030AR4300104 to TMH and HJS) and NSF (OCE 0647872 to TMH). A portion of this work was performed under the auspices of the U.S. Department of Energy by Lawrence Livermore National Laboratory under Contract DE-AC52-07NA27344. This is a contribution of UC Davis Bodega Marine Laboratory.</t>
  </si>
  <si>
    <t>10.1007/978-1-4614-5722-0_16</t>
  </si>
  <si>
    <t>Fossil Energy pp 597-617</t>
  </si>
  <si>
    <t>CO2 Capture and Sequestration</t>
  </si>
  <si>
    <t>S. Julio Friedmann 1</t>
  </si>
  <si>
    <t>1.Lawrence Livermore National LaboratoryLivermoreUSA</t>
  </si>
  <si>
    <t>© Springer Science+Business Media New York 2013</t>
  </si>
  <si>
    <t>10.1002/2016GL068290</t>
  </si>
  <si>
    <t>Geophysical Research Letters &gt; Vol 43 Issue 9</t>
  </si>
  <si>
    <t>Thermally driven advection for radioxenon transport from an underground nuclear explosion</t>
  </si>
  <si>
    <t>1) Yunwei Sun and Charles R. Carrigan</t>
  </si>
  <si>
    <t>1) Lawrence Livermore National Laboratory, Livermore, California, USA</t>
  </si>
  <si>
    <t>©2016. American Geophysical Union. All Rights Reserved.</t>
  </si>
  <si>
    <t>We thank anonymous reviewers and the editor for their constructive reviews and helpful comments that led to an improved manuscript. This research was funded by Office of Proliferation Detection (NA-221), U.S. Department of Energy, and performed under the auspices of the U.S. Department of Energy by Lawrence Livermore National Laboratory under contract DE-AC52-07NA27344.</t>
  </si>
  <si>
    <t>10.1111/j.1365-246X.2009.04128.x</t>
  </si>
  <si>
    <t>Geophys J Int (2009) 177 (3): 1166-1176.</t>
  </si>
  <si>
    <t>Broad-band Lg attenuation modelling in the Middle East</t>
  </si>
  <si>
    <t>1) Michael E. Pasyanos, Eric M. Matzel, William R. Walter and Arthur J. Rodgers</t>
  </si>
  <si>
    <t>1) Lawrence Livermore National Laboratory, Livermore, CA 94551, USA</t>
  </si>
  <si>
    <t>© 2009 Lawrence Livermore National Laboratory</t>
  </si>
  <si>
    <t>This study would not be possible without data from the following networks: GSN, PASSCAL, MEDNET, GEOFON, GEOSCOPE, KOERI, IIEES, KACST and GII. We appreciate the comments of Dan McNamara and two other anonymous reviewers as well as editor Jun Korenaga. This work would not have been possible without the dedicated programming efforts of Doug Dodge and Mike Ganzberger on the Regional Body-wave Amplitude Processing (RBAP) program. We thank Terri Hauk for loading the data into the LLNL research database and Stan Ruppert for setting up and maintaining the LLNL computational infrastructure. We thank Flori Ryall for the many regional phase picks used in this study. We are also thankful to all of the agencies that have contributed data for this work. Most figures were prepared using GMT [Wessel &amp; Smith 1998]. This work was performed under the auspices of the U.S. Department of Energy by Lawrence Livermore National Laboratory under Contract DE-AC52-07NA27344. This is LLNL contribution LLNL-JRNL-406566.</t>
  </si>
  <si>
    <t>10.1016/0016-2361(93)90111-E</t>
  </si>
  <si>
    <t>Fuel
Volume 72, Issue 4, April 1993, Pages 517-523</t>
  </si>
  <si>
    <t>Thermal decomposition of buddingtonite in oil shales</t>
  </si>
  <si>
    <t xml:space="preserve">1) M. S. Oh; 2) K. G. Foster, A. Alcaraz, R. W. Crawford, R. W. Taylor and T. T. Coburn </t>
  </si>
  <si>
    <t xml:space="preserve">1) Texaco Inc., PO Box 509, Beacon, NY 12508, USA;
2) Lawrence Livermore National Laboratory, PO Box 808, Livermore, CA 94550, USA </t>
  </si>
  <si>
    <t xml:space="preserve">2) Lawrence Livermore National Laboratory, PO Box 808, Livermore, CA 94550, USA </t>
  </si>
  <si>
    <t xml:space="preserve">© 1993 Butterworth-Heinemann Ltd </t>
  </si>
  <si>
    <t xml:space="preserve">The authors thank Dr Robert F. Fudali of the Smithsonian Institution for providing the buddingtonite samples, and all the analysts: Theresa I. Duewer (ICP-ES), Robert Lim (AA), Darrell K. Pugh (XRF), Rosalind W. Swansinger (carbonate analysis) and Leslie J. Summers (XRD work). This work was performed under the auspices of the US Department of Energy by the Lawrence Livermore National Laboratory under Contract No. W-7405-Eng-48. </t>
  </si>
  <si>
    <t>10.1016/j.jnucmat.2010.09.014</t>
  </si>
  <si>
    <t>Journal of Nuclear Materials
Volume 409, Issue 2, 15 February 2011, Pages 72-79</t>
  </si>
  <si>
    <t>HRTEM study of oxide nanoparticles in K3-ODS ferritic steel developed for radiation tolerance</t>
  </si>
  <si>
    <t>L. Hsiung a, M. Fluss a, S. Tumey a, J. Kuntz a, B. El-Dasher a, M. Wall a, B. Choi a, A. Kimura b, F. Willaime c, Y. Serruys c</t>
  </si>
  <si>
    <t>a Lawrence Livermore National Laboratory, Physical and Life Sciences Directorate, Livermore, CA 94551, USA
b Institute of Advanced Energy, Kyoto University, Gokasho, Uji, Kyoto 611-0011, Japan
c Service de Recherches de Métallurgie Physique (CEA), Gif-sur-Yvette 91191, France</t>
  </si>
  <si>
    <t>a Lawrence Livermore National Laboratory, Physical and Life Sciences Directorate, Livermore, CA 94551, USA</t>
  </si>
  <si>
    <t>© 2010 Elsevier B.V. All rights reserved.</t>
  </si>
  <si>
    <t>This work was performed under the auspices of the US Department of Energy by Lawrence Livermore National Laboratory under Contract DE-AC52-07NA27344. Work at LLNL was funded by the Laboratory Directed Research and Development Program at LLNL under project tracking code 09-SI-003. The authors gratefully acknowledge R. Krueger for the design of sample holder for the irradiation experiment, S. Miro and J.-P. Gallien for beam management, H. Martin for his technical support for the irradiation experiment, and N. Teslich and R. Gross for their works on TEM sample preparations.</t>
  </si>
  <si>
    <t>10.1109/ICIP.2008.4712269</t>
  </si>
  <si>
    <t>2008 15th IEEE International Conference on Image Processing</t>
  </si>
  <si>
    <t>Detecting polygons of variable dimension in overhead images with particle filters</t>
  </si>
  <si>
    <t>1) Siddharth Manay, David W. Paglieroni</t>
  </si>
  <si>
    <t>1) Lawrence Livermore National Laboratory, USA</t>
  </si>
  <si>
    <t>©2008 IEEE</t>
  </si>
  <si>
    <t>Prepared by LLNL under Contract DE-AC52-07NA27344. LLNL-CONF-400576</t>
  </si>
  <si>
    <t>10.1109/SC.2000.10055</t>
  </si>
  <si>
    <t>SC '00: Proceedings of the 2000 ACM/IEEE Conference on Supercomputing</t>
  </si>
  <si>
    <t>Dynamic Software Testing of MPI Applications with Umpire</t>
  </si>
  <si>
    <t>1) J.S. Vetter, B.R. de Supinski</t>
  </si>
  <si>
    <t>1) Lawrence Livermore National Laboratory</t>
  </si>
  <si>
    <t xml:space="preserve">© 2000 IEEE </t>
  </si>
  <si>
    <t>This work was performed under the auspices of the U.S. Dept. of Energy by University of California LLNL under contract W-7405-Eng-48. LLNL Document Number UCRL-JC-138650.</t>
  </si>
  <si>
    <t>10.1109/TNS.1987.4334758</t>
  </si>
  <si>
    <t>IEEE Transactions on Nuclear Science
Year: 1987, Volume: 34, Issue: 4</t>
  </si>
  <si>
    <t>Praxis - An Alternative to Ada ®?</t>
  </si>
  <si>
    <t>1) Frederick W. Holloway, Timothy A. Shermnan</t>
  </si>
  <si>
    <t>© 1987 IEEE</t>
  </si>
  <si>
    <t>10.1002/ima.1850020206</t>
  </si>
  <si>
    <t>INTERNATIONAL JOURNAL OF IMAGING SYSTEMS AND TECHNOLOGY
Volume 2, Issue 2, Summer 1990, Pages: 112–118</t>
  </si>
  <si>
    <t>Inverse scattering, seismic traveltime tomography, and neural networks</t>
  </si>
  <si>
    <t>1) Shin-Yee Lu and James G. Berryman</t>
  </si>
  <si>
    <t>1) Lawrence Livermore National Laboratory, P.O. Box 808, L-156, Livermore, California 94550</t>
  </si>
  <si>
    <t>© 1991 John Wiley &amp; Sons, Inc.</t>
  </si>
  <si>
    <t xml:space="preserve">We  thank  Farid  Dowla  for bringing to our attention  the work by  Jeffrey  and  Rosner. This  work  was  performed  under  the auspices of  the U.S. Department of  Energy  by  the Lawrence Livermore  National  Laboratory under  contract  no.  W-7405- ENG-48 and supported specifically by  the LLNL Engineering Research Program  and by  the Geosciences Research Program of  the  DOE Office of Energy  Research  within the Office of Basic  Energy  Sciences,  Division  of  Engineering  and  Geo- sciences. </t>
  </si>
  <si>
    <t>10.1109/PAC.2007.4440898</t>
  </si>
  <si>
    <t>Compact proton accelerator for cancer therapy</t>
  </si>
  <si>
    <t>1) Yu-Jiuan Chen, Arthur C. Paul</t>
  </si>
  <si>
    <t>1) Lawrence Livermore National Laboratory, CA 94551, USA</t>
  </si>
  <si>
    <t>This work was performed under the auspices of the U.S. Department of Energy by University of California, Lawrence Livermore National Laboratory under Contract W-7405-Eng-48</t>
  </si>
  <si>
    <t>10.1109/TNS.2017.2652455</t>
  </si>
  <si>
    <t>IEEE Transactions on Nuclear Science
Year: 2017, Volume: 64, Issue: 7</t>
  </si>
  <si>
    <t>Poly- Versus Mono-Energetic Dual-Spectrum Non-Intrusive Inspection of Cargo Containers</t>
  </si>
  <si>
    <t>1) Lawrence Livermore National Laboratory, Livermore, CA 94551 USA</t>
  </si>
  <si>
    <t>1) Harry E. Martz, Jr., Steven M. Glenn, Jerel A. Smith, Charles J. Divin, and Stephen G. Azevedo</t>
  </si>
  <si>
    <t xml:space="preserve"> © 2017 IEEE.</t>
  </si>
  <si>
    <t>This work was supported by the U.S. Department of Homeland Security, Domestic Nuclear Detection Office, under competitively awarded contract/IAA HSHQDC-12-X- 00341. This support does not constitute an express or implied endorsement on the part of the Government. This work was performed under the auspices of the U.S. Department of Energy by Lawrence Livermore National Laboratory under Contract DE-AC52-07NA27344. This work was presented in an Invited Talk at the 2016 IEEE Symposium on Radiation Measurements and Applications (SORMA), held in Berkeley, CA, on May 22-26, 2016</t>
  </si>
  <si>
    <t>10.1109/FREQ.1989.68921</t>
  </si>
  <si>
    <t>Proceedings of the 43rd Annual Symposium on Frequency Control</t>
  </si>
  <si>
    <t>Shear mode griding</t>
  </si>
  <si>
    <t>1) N.J. Brown, B.A. Fuchs</t>
  </si>
  <si>
    <t>1) Lawrence Livermore National Lab., CA, USA</t>
  </si>
  <si>
    <t>© 1989 IEEE</t>
  </si>
  <si>
    <t xml:space="preserve">This work was performed under the auspices of the U.S. Department of Energy by Lawrence Lvermore National Laboratory under Contract No. W-7405-ENG-48 and in accordance with Air Force Agreement AFWL-88-162. </t>
  </si>
  <si>
    <t>10.1130/0016-7606(2000)112&lt;1296:CBAAAF&gt;2.3.CO;2</t>
  </si>
  <si>
    <t>GSA Bulletin 112(8)</t>
  </si>
  <si>
    <t>Cosmogenic 10Be and 26Al ages for the Last Glacial Maximum, eastern Baffin Island, Arctic Canada</t>
  </si>
  <si>
    <t>1) Kimberly A. Marsella, Paul R. Bierman; 2) P. Thompson Davis; 3) Marc W. Caffee</t>
  </si>
  <si>
    <t>1) Geology Department, University of Vermont, Burlington, Vermont 05405, USA;
2) Department of Natural Sciences, Bentley College, Waltham, Massachusetts 02452, USA;
3) Center for Accelerator Mass Spectrometry, Lawrence Livermore National Laboratory, Livermore, California 94550, USA</t>
  </si>
  <si>
    <t>3) Center for Accelerator Mass Spectrometry, Lawrence Livermore National Laboratory, Livermore, California 94550, USA</t>
  </si>
  <si>
    <t>We thank P. Hackett, C. Killian, J. Leonard, C. Massey, J. Turner, and the staff of Parks Canada for field assistance, J. Southon and R. Finkel at Lawrence Livermore National Laboratory (LLNL) Center for Accelerator Mass Spectrometry for analytical assistance, J. Stone and one anonymous reader for formal reviews, and P. Clark, J. Andrews, and M. Kaplan for helpful comments on the manuscript. This project was funded by the National Science Foundation grant OPP-93-21733, with additional support from the American Association of Petroleum Geologists and Bentley College. LLNL work is supported by U.S. Department of Energy contract W-7405-ENG-48.</t>
  </si>
  <si>
    <t>10.1109/TNS.2013.2251425</t>
  </si>
  <si>
    <t>FREYA—A New Monte Carlo Code for Improved Modeling of Fission Chains</t>
  </si>
  <si>
    <t>1) C. Hagmann, J. Randrup, R. Vogt</t>
  </si>
  <si>
    <t>1) Lawrence Livermore National Laboratory, Livermore</t>
  </si>
  <si>
    <t>U.S. Government work not protected by U.S. copyrigh</t>
  </si>
  <si>
    <t>Yes</t>
  </si>
  <si>
    <t>This work was performed under the auspices of the U.S. Department of Energy by Lawrence Livermore National Laboratory under Contract DE-AC52-07NA27344 and by Lawrence Berkeley National Laboratory under Contract DE-AC02-05CH11231.</t>
  </si>
  <si>
    <t>Number of Federal Employee Authors:</t>
  </si>
  <si>
    <t>Number of total works with works of govt disclaimers:</t>
  </si>
  <si>
    <t>Number of National Lab Authors:</t>
  </si>
  <si>
    <t>Number of works with works of govt disclaimers from national labs:</t>
  </si>
  <si>
    <t>Number of Contractor (Non Natl Lab) Authors:</t>
  </si>
  <si>
    <t>Number of False Positives that have had searches rerun:</t>
  </si>
  <si>
    <t>Number of False Positives that have not had searches rerun:</t>
  </si>
  <si>
    <t>Number of works with unclear authorship:</t>
  </si>
  <si>
    <t>Number of works that could not be located:</t>
  </si>
  <si>
    <t>Number of works that UNC does not provide access to:</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</si>
</sst>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2"/>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6">
    <xf numFmtId="0" fontId="0" fillId="0" borderId="0" xfId="0"/>
    <xf numFmtId="0" fontId="0" fillId="0" borderId="0" xfId="0" applyFont="1" applyAlignment="1">
      <alignment wrapText="1"/>
    </xf>
    <xf numFmtId="0" fontId="0" fillId="0" borderId="0" xfId="0" applyAlignment="1">
      <alignment wrapText="1"/>
    </xf>
    <xf numFmtId="17" fontId="0" fillId="0" borderId="0" xfId="0" applyNumberFormat="1" applyAlignment="1">
      <alignment wrapText="1"/>
    </xf>
    <xf numFmtId="0" fontId="0" fillId="2" borderId="0" xfId="0" applyFill="1" applyAlignment="1">
      <alignment wrapText="1"/>
    </xf>
    <xf numFmtId="17" fontId="0" fillId="2" borderId="0" xfId="0" applyNumberFormat="1" applyFill="1" applyAlignment="1">
      <alignment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abSelected="1" topLeftCell="J46" workbookViewId="0">
      <selection activeCell="J56" sqref="J56"/>
    </sheetView>
  </sheetViews>
  <sheetFormatPr baseColWidth="10" defaultRowHeight="16" x14ac:dyDescent="0.2"/>
  <cols>
    <col min="1" max="1" width="49.1640625" style="2" customWidth="1"/>
    <col min="2" max="2" width="10.83203125" style="2"/>
    <col min="3" max="3" width="77.6640625" style="2" customWidth="1"/>
    <col min="4" max="4" width="75.1640625" style="2" customWidth="1"/>
    <col min="5" max="5" width="100" style="2" customWidth="1"/>
    <col min="6" max="6" width="44.33203125" style="2" customWidth="1"/>
    <col min="7" max="7" width="41.83203125" style="2" customWidth="1"/>
    <col min="8" max="8" width="43.33203125" style="2" customWidth="1"/>
    <col min="9" max="9" width="105" style="2" customWidth="1"/>
    <col min="10" max="10" width="10.83203125" style="2"/>
    <col min="11" max="11" width="116.5" style="2" customWidth="1"/>
    <col min="12" max="16384" width="10.83203125" style="2"/>
  </cols>
  <sheetData>
    <row r="1" spans="1:12" s="1" customFormat="1" ht="48" x14ac:dyDescent="0.2">
      <c r="A1" s="1" t="s">
        <v>0</v>
      </c>
      <c r="B1" s="1" t="s">
        <v>1</v>
      </c>
      <c r="C1" s="1" t="s">
        <v>2</v>
      </c>
      <c r="D1" s="1" t="s">
        <v>3</v>
      </c>
      <c r="E1" s="1" t="s">
        <v>4</v>
      </c>
      <c r="F1" s="1" t="s">
        <v>5</v>
      </c>
      <c r="G1" s="1" t="s">
        <v>6</v>
      </c>
      <c r="H1" s="1" t="s">
        <v>7</v>
      </c>
      <c r="I1" s="1" t="s">
        <v>8</v>
      </c>
      <c r="J1" s="1" t="s">
        <v>9</v>
      </c>
      <c r="K1" s="1" t="s">
        <v>10</v>
      </c>
      <c r="L1" s="1" t="s">
        <v>11</v>
      </c>
    </row>
    <row r="2" spans="1:12" ht="32" x14ac:dyDescent="0.2">
      <c r="A2" s="2" t="s">
        <v>13</v>
      </c>
      <c r="B2" s="3">
        <v>42248</v>
      </c>
      <c r="C2" s="2" t="s">
        <v>14</v>
      </c>
      <c r="D2" s="2" t="s">
        <v>15</v>
      </c>
      <c r="E2" s="2" t="s">
        <v>16</v>
      </c>
      <c r="F2" s="2" t="s">
        <v>18</v>
      </c>
      <c r="G2" s="2" t="s">
        <v>12</v>
      </c>
      <c r="H2" s="2" t="s">
        <v>17</v>
      </c>
      <c r="I2" s="2" t="s">
        <v>16</v>
      </c>
      <c r="J2" s="2" t="s">
        <v>19</v>
      </c>
      <c r="K2" s="2" t="s">
        <v>20</v>
      </c>
    </row>
    <row r="3" spans="1:12" ht="128" x14ac:dyDescent="0.2">
      <c r="A3" s="2" t="s">
        <v>22</v>
      </c>
      <c r="B3" s="3">
        <v>42309</v>
      </c>
      <c r="C3" s="2" t="s">
        <v>23</v>
      </c>
      <c r="D3" s="2" t="s">
        <v>24</v>
      </c>
      <c r="E3" s="2" t="s">
        <v>25</v>
      </c>
      <c r="F3" s="2" t="s">
        <v>26</v>
      </c>
      <c r="G3" s="2" t="s">
        <v>21</v>
      </c>
      <c r="H3" s="2" t="s">
        <v>17</v>
      </c>
      <c r="I3" s="2" t="s">
        <v>25</v>
      </c>
      <c r="J3" s="2" t="s">
        <v>19</v>
      </c>
      <c r="K3" s="2" t="s">
        <v>27</v>
      </c>
    </row>
    <row r="4" spans="1:12" ht="176" x14ac:dyDescent="0.2">
      <c r="A4" s="2" t="s">
        <v>29</v>
      </c>
      <c r="B4" s="3">
        <v>40057</v>
      </c>
      <c r="C4" s="2" t="s">
        <v>30</v>
      </c>
      <c r="D4" s="2" t="s">
        <v>31</v>
      </c>
      <c r="E4" s="2" t="s">
        <v>32</v>
      </c>
      <c r="F4" s="2" t="s">
        <v>34</v>
      </c>
      <c r="G4" s="2" t="s">
        <v>28</v>
      </c>
      <c r="H4" s="2" t="s">
        <v>17</v>
      </c>
      <c r="I4" s="2" t="s">
        <v>33</v>
      </c>
      <c r="J4" s="2" t="s">
        <v>19</v>
      </c>
      <c r="K4" s="2" t="s">
        <v>35</v>
      </c>
    </row>
    <row r="5" spans="1:12" s="4" customFormat="1" x14ac:dyDescent="0.2">
      <c r="A5" s="4" t="s">
        <v>37</v>
      </c>
      <c r="B5" s="5">
        <v>42005</v>
      </c>
      <c r="C5" s="4" t="s">
        <v>38</v>
      </c>
      <c r="G5" s="4" t="s">
        <v>36</v>
      </c>
      <c r="H5" s="4" t="s">
        <v>39</v>
      </c>
    </row>
    <row r="6" spans="1:12" ht="48" x14ac:dyDescent="0.2">
      <c r="A6" s="2" t="s">
        <v>41</v>
      </c>
      <c r="B6" s="3">
        <v>40725</v>
      </c>
      <c r="C6" s="2" t="s">
        <v>42</v>
      </c>
      <c r="D6" s="2" t="s">
        <v>43</v>
      </c>
      <c r="E6" s="2" t="s">
        <v>44</v>
      </c>
      <c r="F6" s="2" t="s">
        <v>47</v>
      </c>
      <c r="G6" s="2" t="s">
        <v>40</v>
      </c>
      <c r="H6" s="2" t="s">
        <v>46</v>
      </c>
      <c r="I6" s="2" t="s">
        <v>45</v>
      </c>
      <c r="J6" s="2" t="s">
        <v>19</v>
      </c>
      <c r="K6" s="2" t="s">
        <v>48</v>
      </c>
    </row>
    <row r="7" spans="1:12" ht="160" x14ac:dyDescent="0.2">
      <c r="A7" s="2" t="s">
        <v>50</v>
      </c>
      <c r="B7" s="3">
        <v>42125</v>
      </c>
      <c r="C7" s="2" t="s">
        <v>51</v>
      </c>
      <c r="D7" s="2" t="s">
        <v>52</v>
      </c>
      <c r="E7" s="2" t="s">
        <v>53</v>
      </c>
      <c r="F7" s="2" t="s">
        <v>55</v>
      </c>
      <c r="G7" s="2" t="s">
        <v>49</v>
      </c>
      <c r="H7" s="2" t="s">
        <v>17</v>
      </c>
      <c r="I7" s="2" t="s">
        <v>54</v>
      </c>
      <c r="J7" s="2" t="s">
        <v>19</v>
      </c>
      <c r="K7" s="2" t="s">
        <v>56</v>
      </c>
    </row>
    <row r="8" spans="1:12" ht="48" x14ac:dyDescent="0.2">
      <c r="A8" s="2" t="s">
        <v>58</v>
      </c>
      <c r="B8" s="3">
        <v>38412</v>
      </c>
      <c r="C8" s="2" t="s">
        <v>59</v>
      </c>
      <c r="D8" s="2" t="s">
        <v>60</v>
      </c>
      <c r="E8" s="2" t="s">
        <v>61</v>
      </c>
      <c r="F8" s="2" t="s">
        <v>63</v>
      </c>
      <c r="G8" s="2" t="s">
        <v>57</v>
      </c>
      <c r="H8" s="2" t="s">
        <v>17</v>
      </c>
      <c r="I8" s="2" t="s">
        <v>62</v>
      </c>
      <c r="J8" s="2" t="s">
        <v>19</v>
      </c>
      <c r="K8" s="2" t="s">
        <v>64</v>
      </c>
    </row>
    <row r="9" spans="1:12" ht="32" x14ac:dyDescent="0.2">
      <c r="A9" s="2" t="s">
        <v>66</v>
      </c>
      <c r="B9" s="3">
        <v>30011</v>
      </c>
      <c r="C9" s="2" t="s">
        <v>67</v>
      </c>
      <c r="D9" s="2" t="s">
        <v>68</v>
      </c>
      <c r="E9" s="2" t="s">
        <v>69</v>
      </c>
      <c r="F9" s="2" t="s">
        <v>70</v>
      </c>
      <c r="G9" s="2" t="s">
        <v>65</v>
      </c>
      <c r="H9" s="2" t="s">
        <v>17</v>
      </c>
      <c r="I9" s="2" t="s">
        <v>69</v>
      </c>
      <c r="J9" s="2" t="s">
        <v>19</v>
      </c>
      <c r="K9" s="2" t="s">
        <v>71</v>
      </c>
    </row>
    <row r="10" spans="1:12" ht="64" x14ac:dyDescent="0.2">
      <c r="A10" s="2" t="s">
        <v>73</v>
      </c>
      <c r="B10" s="3">
        <v>42614</v>
      </c>
      <c r="C10" s="2" t="s">
        <v>74</v>
      </c>
      <c r="D10" s="2" t="s">
        <v>75</v>
      </c>
      <c r="E10" s="2" t="s">
        <v>76</v>
      </c>
      <c r="F10" s="2" t="s">
        <v>78</v>
      </c>
      <c r="G10" s="2" t="s">
        <v>72</v>
      </c>
      <c r="H10" s="2" t="s">
        <v>17</v>
      </c>
      <c r="I10" s="2" t="s">
        <v>77</v>
      </c>
      <c r="J10" s="2" t="s">
        <v>19</v>
      </c>
      <c r="K10" s="2" t="s">
        <v>79</v>
      </c>
    </row>
    <row r="11" spans="1:12" ht="80" x14ac:dyDescent="0.2">
      <c r="A11" s="2" t="s">
        <v>81</v>
      </c>
      <c r="B11" s="3">
        <v>39569</v>
      </c>
      <c r="C11" s="2" t="s">
        <v>82</v>
      </c>
      <c r="D11" s="2" t="s">
        <v>83</v>
      </c>
      <c r="E11" s="2" t="s">
        <v>84</v>
      </c>
      <c r="F11" s="2" t="s">
        <v>86</v>
      </c>
      <c r="G11" s="2" t="s">
        <v>80</v>
      </c>
      <c r="H11" s="2" t="s">
        <v>46</v>
      </c>
      <c r="I11" s="2" t="s">
        <v>85</v>
      </c>
      <c r="J11" s="2" t="s">
        <v>19</v>
      </c>
      <c r="K11" s="2" t="s">
        <v>26</v>
      </c>
    </row>
    <row r="12" spans="1:12" ht="96" x14ac:dyDescent="0.2">
      <c r="A12" s="2" t="s">
        <v>88</v>
      </c>
      <c r="B12" s="3">
        <v>37742</v>
      </c>
      <c r="C12" s="2" t="s">
        <v>89</v>
      </c>
      <c r="D12" s="2" t="s">
        <v>90</v>
      </c>
      <c r="E12" s="2" t="s">
        <v>91</v>
      </c>
      <c r="F12" s="2" t="s">
        <v>93</v>
      </c>
      <c r="G12" s="2" t="s">
        <v>87</v>
      </c>
      <c r="H12" s="2" t="s">
        <v>17</v>
      </c>
      <c r="I12" s="2" t="s">
        <v>92</v>
      </c>
      <c r="J12" s="2" t="s">
        <v>19</v>
      </c>
      <c r="K12" s="2" t="s">
        <v>94</v>
      </c>
    </row>
    <row r="13" spans="1:12" ht="112" x14ac:dyDescent="0.2">
      <c r="A13" s="2" t="s">
        <v>96</v>
      </c>
      <c r="B13" s="3">
        <v>40360</v>
      </c>
      <c r="C13" s="2" t="s">
        <v>97</v>
      </c>
      <c r="D13" s="2" t="s">
        <v>98</v>
      </c>
      <c r="E13" s="2" t="s">
        <v>99</v>
      </c>
      <c r="F13" s="2" t="s">
        <v>102</v>
      </c>
      <c r="G13" s="2" t="s">
        <v>95</v>
      </c>
      <c r="H13" s="2" t="s">
        <v>101</v>
      </c>
      <c r="I13" s="2" t="s">
        <v>100</v>
      </c>
      <c r="J13" s="2" t="s">
        <v>19</v>
      </c>
      <c r="K13" s="2" t="s">
        <v>26</v>
      </c>
    </row>
    <row r="14" spans="1:12" ht="160" x14ac:dyDescent="0.2">
      <c r="A14" s="2" t="s">
        <v>104</v>
      </c>
      <c r="B14" s="3">
        <v>40634</v>
      </c>
      <c r="C14" s="2" t="s">
        <v>105</v>
      </c>
      <c r="D14" s="2" t="s">
        <v>106</v>
      </c>
      <c r="E14" s="2" t="s">
        <v>107</v>
      </c>
      <c r="F14" s="2" t="s">
        <v>109</v>
      </c>
      <c r="G14" s="2" t="s">
        <v>103</v>
      </c>
      <c r="H14" s="2" t="s">
        <v>46</v>
      </c>
      <c r="I14" s="2" t="s">
        <v>108</v>
      </c>
      <c r="J14" s="2" t="s">
        <v>19</v>
      </c>
      <c r="K14" s="2" t="s">
        <v>110</v>
      </c>
    </row>
    <row r="15" spans="1:12" ht="48" x14ac:dyDescent="0.2">
      <c r="A15" s="2" t="s">
        <v>112</v>
      </c>
      <c r="B15" s="3">
        <v>35916</v>
      </c>
      <c r="C15" s="2" t="s">
        <v>113</v>
      </c>
      <c r="D15" s="2" t="s">
        <v>114</v>
      </c>
      <c r="E15" s="2" t="s">
        <v>115</v>
      </c>
      <c r="F15" s="2" t="s">
        <v>26</v>
      </c>
      <c r="G15" s="2" t="s">
        <v>111</v>
      </c>
      <c r="H15" s="2" t="s">
        <v>17</v>
      </c>
      <c r="I15" s="2" t="s">
        <v>115</v>
      </c>
      <c r="J15" s="2" t="s">
        <v>19</v>
      </c>
      <c r="K15" s="2" t="s">
        <v>26</v>
      </c>
    </row>
    <row r="16" spans="1:12" ht="128" x14ac:dyDescent="0.2">
      <c r="A16" s="2" t="s">
        <v>117</v>
      </c>
      <c r="B16" s="3">
        <v>37257</v>
      </c>
      <c r="C16" s="2" t="s">
        <v>118</v>
      </c>
      <c r="D16" s="2" t="s">
        <v>119</v>
      </c>
      <c r="E16" s="2" t="s">
        <v>120</v>
      </c>
      <c r="F16" s="2" t="s">
        <v>122</v>
      </c>
      <c r="G16" s="2" t="s">
        <v>116</v>
      </c>
      <c r="H16" s="2" t="s">
        <v>17</v>
      </c>
      <c r="I16" s="2" t="s">
        <v>121</v>
      </c>
      <c r="J16" s="2" t="s">
        <v>19</v>
      </c>
      <c r="K16" s="2" t="s">
        <v>123</v>
      </c>
    </row>
    <row r="17" spans="1:11" ht="48" x14ac:dyDescent="0.2">
      <c r="A17" s="2" t="s">
        <v>125</v>
      </c>
      <c r="B17" s="3">
        <v>40299</v>
      </c>
      <c r="C17" s="2" t="s">
        <v>126</v>
      </c>
      <c r="D17" s="2" t="s">
        <v>127</v>
      </c>
      <c r="E17" s="2" t="s">
        <v>128</v>
      </c>
      <c r="F17" s="2" t="s">
        <v>129</v>
      </c>
      <c r="G17" s="2" t="s">
        <v>124</v>
      </c>
      <c r="H17" s="2" t="s">
        <v>101</v>
      </c>
      <c r="I17" s="2" t="s">
        <v>128</v>
      </c>
      <c r="J17" s="2" t="s">
        <v>19</v>
      </c>
      <c r="K17" s="2" t="s">
        <v>130</v>
      </c>
    </row>
    <row r="18" spans="1:11" ht="64" x14ac:dyDescent="0.2">
      <c r="A18" s="2" t="s">
        <v>132</v>
      </c>
      <c r="B18" s="3">
        <v>39965</v>
      </c>
      <c r="C18" s="2" t="s">
        <v>133</v>
      </c>
      <c r="D18" s="2" t="s">
        <v>134</v>
      </c>
      <c r="E18" s="2" t="s">
        <v>135</v>
      </c>
      <c r="F18" s="2" t="s">
        <v>26</v>
      </c>
      <c r="G18" s="2" t="s">
        <v>131</v>
      </c>
      <c r="H18" s="2" t="s">
        <v>17</v>
      </c>
      <c r="I18" s="2" t="s">
        <v>136</v>
      </c>
      <c r="J18" s="2" t="s">
        <v>19</v>
      </c>
      <c r="K18" s="2" t="s">
        <v>137</v>
      </c>
    </row>
    <row r="19" spans="1:11" ht="80" x14ac:dyDescent="0.2">
      <c r="A19" s="2" t="s">
        <v>139</v>
      </c>
      <c r="B19" s="3">
        <v>38808</v>
      </c>
      <c r="C19" s="2" t="s">
        <v>140</v>
      </c>
      <c r="D19" s="2" t="s">
        <v>141</v>
      </c>
      <c r="E19" s="2" t="s">
        <v>142</v>
      </c>
      <c r="F19" s="2" t="s">
        <v>144</v>
      </c>
      <c r="G19" s="2" t="s">
        <v>138</v>
      </c>
      <c r="H19" s="2" t="s">
        <v>17</v>
      </c>
      <c r="I19" s="2" t="s">
        <v>143</v>
      </c>
      <c r="J19" s="2" t="s">
        <v>19</v>
      </c>
      <c r="K19" s="2" t="s">
        <v>145</v>
      </c>
    </row>
    <row r="20" spans="1:11" ht="64" x14ac:dyDescent="0.2">
      <c r="A20" s="2" t="s">
        <v>147</v>
      </c>
      <c r="B20" s="3">
        <v>40787</v>
      </c>
      <c r="C20" s="2" t="s">
        <v>148</v>
      </c>
      <c r="D20" s="2" t="s">
        <v>149</v>
      </c>
      <c r="E20" s="2" t="s">
        <v>150</v>
      </c>
      <c r="F20" s="2" t="s">
        <v>152</v>
      </c>
      <c r="G20" s="2" t="s">
        <v>146</v>
      </c>
      <c r="H20" s="2" t="s">
        <v>101</v>
      </c>
      <c r="I20" s="2" t="s">
        <v>151</v>
      </c>
      <c r="J20" s="2" t="s">
        <v>19</v>
      </c>
      <c r="K20" s="2" t="s">
        <v>153</v>
      </c>
    </row>
    <row r="21" spans="1:11" ht="48" x14ac:dyDescent="0.2">
      <c r="A21" s="2" t="s">
        <v>155</v>
      </c>
      <c r="B21" s="3">
        <v>40179</v>
      </c>
      <c r="C21" s="2" t="s">
        <v>156</v>
      </c>
      <c r="D21" s="2" t="s">
        <v>157</v>
      </c>
      <c r="E21" s="2" t="s">
        <v>158</v>
      </c>
      <c r="F21" s="2" t="s">
        <v>159</v>
      </c>
      <c r="G21" s="2" t="s">
        <v>154</v>
      </c>
      <c r="H21" s="2" t="s">
        <v>17</v>
      </c>
      <c r="I21" s="2" t="s">
        <v>158</v>
      </c>
      <c r="J21" s="2" t="s">
        <v>19</v>
      </c>
      <c r="K21" s="2" t="s">
        <v>160</v>
      </c>
    </row>
    <row r="22" spans="1:11" ht="48" x14ac:dyDescent="0.2">
      <c r="A22" s="2" t="s">
        <v>162</v>
      </c>
      <c r="B22" s="3">
        <v>34274</v>
      </c>
      <c r="C22" s="2" t="s">
        <v>163</v>
      </c>
      <c r="D22" s="2" t="s">
        <v>164</v>
      </c>
      <c r="E22" s="2" t="s">
        <v>165</v>
      </c>
      <c r="F22" s="2" t="s">
        <v>26</v>
      </c>
      <c r="G22" s="2" t="s">
        <v>161</v>
      </c>
      <c r="H22" s="2" t="s">
        <v>166</v>
      </c>
      <c r="I22" s="2" t="s">
        <v>167</v>
      </c>
      <c r="J22" s="2" t="s">
        <v>19</v>
      </c>
      <c r="K22" s="2" t="s">
        <v>26</v>
      </c>
    </row>
    <row r="23" spans="1:11" ht="128" x14ac:dyDescent="0.2">
      <c r="A23" s="2" t="s">
        <v>169</v>
      </c>
      <c r="B23" s="3">
        <v>39417</v>
      </c>
      <c r="C23" s="2" t="s">
        <v>170</v>
      </c>
      <c r="D23" s="2" t="s">
        <v>171</v>
      </c>
      <c r="E23" s="2" t="s">
        <v>172</v>
      </c>
      <c r="F23" s="2" t="s">
        <v>173</v>
      </c>
      <c r="G23" s="2" t="s">
        <v>168</v>
      </c>
      <c r="H23" s="2" t="s">
        <v>17</v>
      </c>
      <c r="I23" s="2" t="s">
        <v>172</v>
      </c>
      <c r="J23" s="2" t="s">
        <v>19</v>
      </c>
      <c r="K23" s="2" t="s">
        <v>174</v>
      </c>
    </row>
    <row r="24" spans="1:11" ht="32" x14ac:dyDescent="0.2">
      <c r="A24" s="2" t="s">
        <v>176</v>
      </c>
      <c r="B24" s="3">
        <v>30621</v>
      </c>
      <c r="C24" s="2" t="s">
        <v>177</v>
      </c>
      <c r="D24" s="2" t="s">
        <v>178</v>
      </c>
      <c r="E24" s="2" t="s">
        <v>115</v>
      </c>
      <c r="F24" s="2" t="s">
        <v>179</v>
      </c>
      <c r="G24" s="2" t="s">
        <v>175</v>
      </c>
      <c r="H24" s="2" t="s">
        <v>17</v>
      </c>
      <c r="I24" s="2" t="s">
        <v>115</v>
      </c>
      <c r="J24" s="2" t="s">
        <v>19</v>
      </c>
      <c r="K24" s="2" t="s">
        <v>180</v>
      </c>
    </row>
    <row r="25" spans="1:11" ht="32" x14ac:dyDescent="0.2">
      <c r="A25" s="2" t="s">
        <v>182</v>
      </c>
      <c r="B25" s="3">
        <v>39234</v>
      </c>
      <c r="C25" s="2" t="s">
        <v>183</v>
      </c>
      <c r="D25" s="2" t="s">
        <v>184</v>
      </c>
      <c r="E25" s="2" t="s">
        <v>185</v>
      </c>
      <c r="F25" s="2" t="s">
        <v>186</v>
      </c>
      <c r="G25" s="2" t="s">
        <v>181</v>
      </c>
      <c r="H25" s="2" t="s">
        <v>17</v>
      </c>
      <c r="I25" s="2" t="s">
        <v>185</v>
      </c>
      <c r="J25" s="2" t="s">
        <v>19</v>
      </c>
      <c r="K25" s="2" t="s">
        <v>187</v>
      </c>
    </row>
    <row r="26" spans="1:11" ht="32" x14ac:dyDescent="0.2">
      <c r="A26" s="2" t="s">
        <v>189</v>
      </c>
      <c r="B26" s="3">
        <v>39995</v>
      </c>
      <c r="C26" s="2" t="s">
        <v>190</v>
      </c>
      <c r="D26" s="2" t="s">
        <v>191</v>
      </c>
      <c r="E26" s="2" t="s">
        <v>192</v>
      </c>
      <c r="F26" s="2" t="s">
        <v>193</v>
      </c>
      <c r="G26" s="2" t="s">
        <v>188</v>
      </c>
      <c r="H26" s="2" t="s">
        <v>17</v>
      </c>
      <c r="I26" s="2" t="s">
        <v>192</v>
      </c>
      <c r="J26" s="2" t="s">
        <v>19</v>
      </c>
      <c r="K26" s="2" t="s">
        <v>137</v>
      </c>
    </row>
    <row r="27" spans="1:11" ht="64" x14ac:dyDescent="0.2">
      <c r="A27" s="2" t="s">
        <v>195</v>
      </c>
      <c r="B27" s="3">
        <v>41061</v>
      </c>
      <c r="C27" s="2" t="s">
        <v>196</v>
      </c>
      <c r="D27" s="2" t="s">
        <v>197</v>
      </c>
      <c r="E27" s="2" t="s">
        <v>198</v>
      </c>
      <c r="F27" s="2" t="s">
        <v>200</v>
      </c>
      <c r="G27" s="2" t="s">
        <v>194</v>
      </c>
      <c r="H27" s="2" t="s">
        <v>17</v>
      </c>
      <c r="I27" s="2" t="s">
        <v>199</v>
      </c>
      <c r="J27" s="2" t="s">
        <v>19</v>
      </c>
      <c r="K27" s="2" t="s">
        <v>201</v>
      </c>
    </row>
    <row r="28" spans="1:11" ht="48" x14ac:dyDescent="0.2">
      <c r="A28" s="2" t="s">
        <v>203</v>
      </c>
      <c r="B28" s="3">
        <v>41365</v>
      </c>
      <c r="C28" s="2" t="s">
        <v>204</v>
      </c>
      <c r="D28" s="2" t="s">
        <v>205</v>
      </c>
      <c r="E28" s="2" t="s">
        <v>206</v>
      </c>
      <c r="F28" s="2" t="s">
        <v>208</v>
      </c>
      <c r="G28" s="2" t="s">
        <v>202</v>
      </c>
      <c r="H28" s="2" t="s">
        <v>17</v>
      </c>
      <c r="I28" s="2" t="s">
        <v>207</v>
      </c>
      <c r="J28" s="2" t="s">
        <v>19</v>
      </c>
      <c r="K28" s="2" t="s">
        <v>209</v>
      </c>
    </row>
    <row r="29" spans="1:11" ht="48" x14ac:dyDescent="0.2">
      <c r="A29" s="2" t="s">
        <v>211</v>
      </c>
      <c r="B29" s="3">
        <v>37742</v>
      </c>
      <c r="C29" s="2" t="s">
        <v>212</v>
      </c>
      <c r="D29" s="2" t="s">
        <v>213</v>
      </c>
      <c r="E29" s="2" t="s">
        <v>214</v>
      </c>
      <c r="F29" s="2" t="s">
        <v>215</v>
      </c>
      <c r="G29" s="2" t="s">
        <v>210</v>
      </c>
      <c r="H29" s="2" t="s">
        <v>17</v>
      </c>
      <c r="I29" s="2" t="s">
        <v>214</v>
      </c>
      <c r="J29" s="2" t="s">
        <v>19</v>
      </c>
      <c r="K29" s="2" t="s">
        <v>216</v>
      </c>
    </row>
    <row r="30" spans="1:11" ht="48" x14ac:dyDescent="0.2">
      <c r="A30" s="2" t="s">
        <v>182</v>
      </c>
      <c r="B30" s="3">
        <v>39234</v>
      </c>
      <c r="C30" s="2" t="s">
        <v>218</v>
      </c>
      <c r="D30" s="2" t="s">
        <v>219</v>
      </c>
      <c r="E30" s="2" t="s">
        <v>220</v>
      </c>
      <c r="F30" s="2" t="s">
        <v>186</v>
      </c>
      <c r="G30" s="2" t="s">
        <v>217</v>
      </c>
      <c r="H30" s="2" t="s">
        <v>17</v>
      </c>
      <c r="I30" s="2" t="s">
        <v>220</v>
      </c>
      <c r="J30" s="2" t="s">
        <v>19</v>
      </c>
      <c r="K30" s="2" t="s">
        <v>221</v>
      </c>
    </row>
    <row r="31" spans="1:11" ht="48" x14ac:dyDescent="0.2">
      <c r="A31" s="2" t="s">
        <v>223</v>
      </c>
      <c r="B31" s="3">
        <v>41214</v>
      </c>
      <c r="C31" s="2" t="s">
        <v>224</v>
      </c>
      <c r="D31" s="2" t="s">
        <v>225</v>
      </c>
      <c r="E31" s="2" t="s">
        <v>226</v>
      </c>
      <c r="F31" s="2" t="s">
        <v>228</v>
      </c>
      <c r="G31" s="2" t="s">
        <v>222</v>
      </c>
      <c r="H31" s="2" t="s">
        <v>17</v>
      </c>
      <c r="I31" s="2" t="s">
        <v>227</v>
      </c>
      <c r="J31" s="2" t="s">
        <v>19</v>
      </c>
      <c r="K31" s="2" t="s">
        <v>229</v>
      </c>
    </row>
    <row r="32" spans="1:11" ht="48" x14ac:dyDescent="0.2">
      <c r="A32" s="2" t="s">
        <v>231</v>
      </c>
      <c r="B32" s="3">
        <v>42309</v>
      </c>
      <c r="C32" s="2" t="s">
        <v>232</v>
      </c>
      <c r="D32" s="2" t="s">
        <v>233</v>
      </c>
      <c r="E32" s="2" t="s">
        <v>234</v>
      </c>
      <c r="F32" s="2" t="s">
        <v>26</v>
      </c>
      <c r="G32" s="2" t="s">
        <v>230</v>
      </c>
      <c r="H32" s="2" t="s">
        <v>17</v>
      </c>
      <c r="I32" s="2" t="s">
        <v>235</v>
      </c>
      <c r="J32" s="2" t="s">
        <v>19</v>
      </c>
      <c r="K32" s="2" t="s">
        <v>26</v>
      </c>
    </row>
    <row r="33" spans="1:11" ht="32" x14ac:dyDescent="0.2">
      <c r="A33" s="2" t="s">
        <v>237</v>
      </c>
      <c r="B33" s="3">
        <v>39539</v>
      </c>
      <c r="C33" s="2" t="s">
        <v>238</v>
      </c>
      <c r="D33" s="2" t="s">
        <v>239</v>
      </c>
      <c r="E33" s="2" t="s">
        <v>240</v>
      </c>
      <c r="F33" s="2" t="s">
        <v>242</v>
      </c>
      <c r="G33" s="2" t="s">
        <v>236</v>
      </c>
      <c r="H33" s="2" t="s">
        <v>17</v>
      </c>
      <c r="I33" s="2" t="s">
        <v>241</v>
      </c>
      <c r="J33" s="2" t="s">
        <v>19</v>
      </c>
      <c r="K33" s="2" t="s">
        <v>243</v>
      </c>
    </row>
    <row r="34" spans="1:11" ht="96" x14ac:dyDescent="0.2">
      <c r="A34" s="2" t="s">
        <v>245</v>
      </c>
      <c r="B34" s="3">
        <v>39722</v>
      </c>
      <c r="C34" s="2" t="s">
        <v>246</v>
      </c>
      <c r="D34" s="2" t="s">
        <v>247</v>
      </c>
      <c r="E34" s="2" t="s">
        <v>248</v>
      </c>
      <c r="F34" s="2" t="s">
        <v>26</v>
      </c>
      <c r="G34" s="2" t="s">
        <v>244</v>
      </c>
      <c r="H34" s="2" t="s">
        <v>17</v>
      </c>
      <c r="I34" s="2" t="s">
        <v>249</v>
      </c>
      <c r="J34" s="2" t="s">
        <v>19</v>
      </c>
      <c r="K34" s="2" t="s">
        <v>250</v>
      </c>
    </row>
    <row r="35" spans="1:11" s="4" customFormat="1" ht="32" x14ac:dyDescent="0.2">
      <c r="A35" s="4" t="s">
        <v>252</v>
      </c>
      <c r="B35" s="5">
        <v>35916</v>
      </c>
      <c r="C35" s="4" t="s">
        <v>253</v>
      </c>
      <c r="G35" s="4" t="s">
        <v>251</v>
      </c>
      <c r="H35" s="4" t="s">
        <v>39</v>
      </c>
    </row>
    <row r="36" spans="1:11" ht="80" x14ac:dyDescent="0.2">
      <c r="A36" s="2" t="s">
        <v>255</v>
      </c>
      <c r="B36" s="3">
        <v>40179</v>
      </c>
      <c r="C36" s="2" t="s">
        <v>256</v>
      </c>
      <c r="D36" s="2" t="s">
        <v>257</v>
      </c>
      <c r="E36" s="2" t="s">
        <v>258</v>
      </c>
      <c r="F36" s="2" t="s">
        <v>159</v>
      </c>
      <c r="G36" s="2" t="s">
        <v>254</v>
      </c>
      <c r="H36" s="2" t="s">
        <v>17</v>
      </c>
      <c r="I36" s="2" t="s">
        <v>259</v>
      </c>
      <c r="J36" s="2" t="s">
        <v>19</v>
      </c>
      <c r="K36" s="2" t="s">
        <v>260</v>
      </c>
    </row>
    <row r="37" spans="1:11" ht="128" x14ac:dyDescent="0.2">
      <c r="A37" s="2" t="s">
        <v>262</v>
      </c>
      <c r="B37" s="3">
        <v>40878</v>
      </c>
      <c r="C37" s="2" t="s">
        <v>263</v>
      </c>
      <c r="D37" s="2" t="s">
        <v>264</v>
      </c>
      <c r="E37" s="2" t="s">
        <v>265</v>
      </c>
      <c r="F37" s="2" t="s">
        <v>267</v>
      </c>
      <c r="G37" s="2" t="s">
        <v>261</v>
      </c>
      <c r="H37" s="2" t="s">
        <v>17</v>
      </c>
      <c r="I37" s="2" t="s">
        <v>266</v>
      </c>
      <c r="J37" s="2" t="s">
        <v>19</v>
      </c>
      <c r="K37" s="2" t="s">
        <v>268</v>
      </c>
    </row>
    <row r="38" spans="1:11" x14ac:dyDescent="0.2">
      <c r="A38" s="2" t="s">
        <v>270</v>
      </c>
      <c r="B38" s="3">
        <v>41214</v>
      </c>
      <c r="C38" s="2" t="s">
        <v>271</v>
      </c>
      <c r="D38" s="2" t="s">
        <v>272</v>
      </c>
      <c r="E38" s="2" t="s">
        <v>273</v>
      </c>
      <c r="F38" s="2" t="s">
        <v>274</v>
      </c>
      <c r="G38" s="2" t="s">
        <v>269</v>
      </c>
      <c r="H38" s="2" t="s">
        <v>17</v>
      </c>
      <c r="I38" s="2" t="s">
        <v>273</v>
      </c>
      <c r="J38" s="2" t="s">
        <v>19</v>
      </c>
      <c r="K38" s="2" t="s">
        <v>26</v>
      </c>
    </row>
    <row r="39" spans="1:11" ht="48" x14ac:dyDescent="0.2">
      <c r="A39" s="2" t="s">
        <v>276</v>
      </c>
      <c r="B39" s="3">
        <v>42491</v>
      </c>
      <c r="C39" s="2" t="s">
        <v>277</v>
      </c>
      <c r="D39" s="2" t="s">
        <v>278</v>
      </c>
      <c r="E39" s="2" t="s">
        <v>279</v>
      </c>
      <c r="F39" s="2" t="s">
        <v>280</v>
      </c>
      <c r="G39" s="2" t="s">
        <v>275</v>
      </c>
      <c r="H39" s="2" t="s">
        <v>17</v>
      </c>
      <c r="I39" s="2" t="s">
        <v>279</v>
      </c>
      <c r="J39" s="2" t="s">
        <v>19</v>
      </c>
      <c r="K39" s="2" t="s">
        <v>281</v>
      </c>
    </row>
    <row r="40" spans="1:11" ht="128" x14ac:dyDescent="0.2">
      <c r="A40" s="2" t="s">
        <v>283</v>
      </c>
      <c r="B40" s="3">
        <v>39965</v>
      </c>
      <c r="C40" s="2" t="s">
        <v>284</v>
      </c>
      <c r="D40" s="2" t="s">
        <v>285</v>
      </c>
      <c r="E40" s="2" t="s">
        <v>286</v>
      </c>
      <c r="F40" s="2" t="s">
        <v>287</v>
      </c>
      <c r="G40" s="2" t="s">
        <v>282</v>
      </c>
      <c r="H40" s="2" t="s">
        <v>17</v>
      </c>
      <c r="I40" s="2" t="s">
        <v>286</v>
      </c>
      <c r="J40" s="2" t="s">
        <v>19</v>
      </c>
      <c r="K40" s="2" t="s">
        <v>288</v>
      </c>
    </row>
    <row r="41" spans="1:11" ht="64" x14ac:dyDescent="0.2">
      <c r="A41" s="2" t="s">
        <v>290</v>
      </c>
      <c r="B41" s="3">
        <v>34060</v>
      </c>
      <c r="C41" s="2" t="s">
        <v>291</v>
      </c>
      <c r="D41" s="2" t="s">
        <v>292</v>
      </c>
      <c r="E41" s="2" t="s">
        <v>293</v>
      </c>
      <c r="F41" s="2" t="s">
        <v>295</v>
      </c>
      <c r="G41" s="2" t="s">
        <v>289</v>
      </c>
      <c r="H41" s="2" t="s">
        <v>17</v>
      </c>
      <c r="I41" s="2" t="s">
        <v>294</v>
      </c>
      <c r="J41" s="2" t="s">
        <v>19</v>
      </c>
      <c r="K41" s="2" t="s">
        <v>296</v>
      </c>
    </row>
    <row r="42" spans="1:11" ht="80" x14ac:dyDescent="0.2">
      <c r="A42" s="2" t="s">
        <v>298</v>
      </c>
      <c r="B42" s="3">
        <v>40575</v>
      </c>
      <c r="C42" s="2" t="s">
        <v>299</v>
      </c>
      <c r="D42" s="2" t="s">
        <v>300</v>
      </c>
      <c r="E42" s="2" t="s">
        <v>301</v>
      </c>
      <c r="F42" s="2" t="s">
        <v>303</v>
      </c>
      <c r="G42" s="2" t="s">
        <v>297</v>
      </c>
      <c r="H42" s="2" t="s">
        <v>17</v>
      </c>
      <c r="I42" s="2" t="s">
        <v>302</v>
      </c>
      <c r="J42" s="2" t="s">
        <v>19</v>
      </c>
      <c r="K42" s="2" t="s">
        <v>304</v>
      </c>
    </row>
    <row r="43" spans="1:11" ht="32" x14ac:dyDescent="0.2">
      <c r="A43" s="2" t="s">
        <v>306</v>
      </c>
      <c r="B43" s="3">
        <v>39722</v>
      </c>
      <c r="C43" s="2" t="s">
        <v>307</v>
      </c>
      <c r="D43" s="2" t="s">
        <v>308</v>
      </c>
      <c r="E43" s="2" t="s">
        <v>309</v>
      </c>
      <c r="F43" s="2" t="s">
        <v>310</v>
      </c>
      <c r="G43" s="2" t="s">
        <v>305</v>
      </c>
      <c r="H43" s="2" t="s">
        <v>17</v>
      </c>
      <c r="I43" s="2" t="s">
        <v>309</v>
      </c>
      <c r="J43" s="2" t="s">
        <v>19</v>
      </c>
      <c r="K43" s="2" t="s">
        <v>311</v>
      </c>
    </row>
    <row r="44" spans="1:11" ht="32" x14ac:dyDescent="0.2">
      <c r="A44" s="2" t="s">
        <v>313</v>
      </c>
      <c r="B44" s="3">
        <v>36831</v>
      </c>
      <c r="C44" s="2" t="s">
        <v>314</v>
      </c>
      <c r="D44" s="2" t="s">
        <v>315</v>
      </c>
      <c r="E44" s="2" t="s">
        <v>316</v>
      </c>
      <c r="F44" s="2" t="s">
        <v>317</v>
      </c>
      <c r="G44" s="2" t="s">
        <v>312</v>
      </c>
      <c r="H44" s="2" t="s">
        <v>17</v>
      </c>
      <c r="I44" s="2" t="s">
        <v>316</v>
      </c>
      <c r="J44" s="2" t="s">
        <v>19</v>
      </c>
      <c r="K44" s="2" t="s">
        <v>318</v>
      </c>
    </row>
    <row r="45" spans="1:11" ht="32" x14ac:dyDescent="0.2">
      <c r="A45" s="2" t="s">
        <v>320</v>
      </c>
      <c r="B45" s="3">
        <v>31990</v>
      </c>
      <c r="C45" s="2" t="s">
        <v>321</v>
      </c>
      <c r="D45" s="2" t="s">
        <v>322</v>
      </c>
      <c r="E45" s="2" t="s">
        <v>316</v>
      </c>
      <c r="F45" s="2" t="s">
        <v>323</v>
      </c>
      <c r="G45" s="2" t="s">
        <v>319</v>
      </c>
      <c r="H45" s="2" t="s">
        <v>17</v>
      </c>
      <c r="I45" s="2" t="s">
        <v>316</v>
      </c>
      <c r="J45" s="2" t="s">
        <v>19</v>
      </c>
      <c r="K45" s="2" t="s">
        <v>26</v>
      </c>
    </row>
    <row r="46" spans="1:11" ht="64" x14ac:dyDescent="0.2">
      <c r="A46" s="2" t="s">
        <v>325</v>
      </c>
      <c r="B46" s="2">
        <v>1990</v>
      </c>
      <c r="C46" s="2" t="s">
        <v>326</v>
      </c>
      <c r="D46" s="2" t="s">
        <v>327</v>
      </c>
      <c r="E46" s="2" t="s">
        <v>328</v>
      </c>
      <c r="F46" s="2" t="s">
        <v>329</v>
      </c>
      <c r="G46" s="2" t="s">
        <v>324</v>
      </c>
      <c r="H46" s="2" t="s">
        <v>17</v>
      </c>
      <c r="I46" s="2" t="s">
        <v>328</v>
      </c>
      <c r="J46" s="2" t="s">
        <v>19</v>
      </c>
      <c r="K46" s="2" t="s">
        <v>330</v>
      </c>
    </row>
    <row r="47" spans="1:11" ht="32" x14ac:dyDescent="0.2">
      <c r="A47" s="2" t="s">
        <v>182</v>
      </c>
      <c r="B47" s="3">
        <v>39234</v>
      </c>
      <c r="C47" s="2" t="s">
        <v>332</v>
      </c>
      <c r="D47" s="2" t="s">
        <v>333</v>
      </c>
      <c r="E47" s="2" t="s">
        <v>334</v>
      </c>
      <c r="F47" s="2" t="s">
        <v>186</v>
      </c>
      <c r="G47" s="2" t="s">
        <v>331</v>
      </c>
      <c r="H47" s="2" t="s">
        <v>17</v>
      </c>
      <c r="I47" s="2" t="s">
        <v>334</v>
      </c>
      <c r="J47" s="2" t="s">
        <v>19</v>
      </c>
      <c r="K47" s="2" t="s">
        <v>335</v>
      </c>
    </row>
    <row r="48" spans="1:11" ht="80" x14ac:dyDescent="0.2">
      <c r="A48" s="2" t="s">
        <v>337</v>
      </c>
      <c r="B48" s="3">
        <v>42736</v>
      </c>
      <c r="C48" s="2" t="s">
        <v>338</v>
      </c>
      <c r="D48" s="2" t="s">
        <v>340</v>
      </c>
      <c r="E48" s="2" t="s">
        <v>339</v>
      </c>
      <c r="F48" s="2" t="s">
        <v>341</v>
      </c>
      <c r="G48" s="2" t="s">
        <v>336</v>
      </c>
      <c r="H48" s="2" t="s">
        <v>17</v>
      </c>
      <c r="I48" s="2" t="s">
        <v>339</v>
      </c>
      <c r="J48" s="2" t="s">
        <v>19</v>
      </c>
      <c r="K48" s="2" t="s">
        <v>342</v>
      </c>
    </row>
    <row r="49" spans="1:11" ht="32" x14ac:dyDescent="0.2">
      <c r="A49" s="2" t="s">
        <v>344</v>
      </c>
      <c r="B49" s="3">
        <v>32660</v>
      </c>
      <c r="C49" s="2" t="s">
        <v>345</v>
      </c>
      <c r="D49" s="2" t="s">
        <v>346</v>
      </c>
      <c r="E49" s="2" t="s">
        <v>347</v>
      </c>
      <c r="F49" s="2" t="s">
        <v>348</v>
      </c>
      <c r="G49" s="2" t="s">
        <v>343</v>
      </c>
      <c r="H49" s="2" t="s">
        <v>17</v>
      </c>
      <c r="I49" s="2" t="s">
        <v>347</v>
      </c>
      <c r="J49" s="2" t="s">
        <v>19</v>
      </c>
      <c r="K49" s="2" t="s">
        <v>349</v>
      </c>
    </row>
    <row r="50" spans="1:11" ht="80" x14ac:dyDescent="0.2">
      <c r="A50" s="2" t="s">
        <v>351</v>
      </c>
      <c r="B50" s="3">
        <v>36739</v>
      </c>
      <c r="C50" s="2" t="s">
        <v>352</v>
      </c>
      <c r="D50" s="2" t="s">
        <v>353</v>
      </c>
      <c r="E50" s="2" t="s">
        <v>354</v>
      </c>
      <c r="F50" s="2" t="s">
        <v>26</v>
      </c>
      <c r="G50" s="2" t="s">
        <v>350</v>
      </c>
      <c r="H50" s="2" t="s">
        <v>17</v>
      </c>
      <c r="I50" s="2" t="s">
        <v>355</v>
      </c>
      <c r="J50" s="2" t="s">
        <v>19</v>
      </c>
      <c r="K50" s="2" t="s">
        <v>356</v>
      </c>
    </row>
    <row r="51" spans="1:11" ht="32" x14ac:dyDescent="0.2">
      <c r="A51" s="2" t="s">
        <v>203</v>
      </c>
      <c r="B51" s="3">
        <v>41365</v>
      </c>
      <c r="C51" s="2" t="s">
        <v>358</v>
      </c>
      <c r="D51" s="2" t="s">
        <v>359</v>
      </c>
      <c r="E51" s="2" t="s">
        <v>360</v>
      </c>
      <c r="F51" s="2" t="s">
        <v>361</v>
      </c>
      <c r="G51" s="2" t="s">
        <v>357</v>
      </c>
      <c r="H51" s="2" t="s">
        <v>17</v>
      </c>
      <c r="I51" s="2" t="s">
        <v>360</v>
      </c>
      <c r="J51" s="2" t="s">
        <v>362</v>
      </c>
      <c r="K51" s="2" t="s">
        <v>363</v>
      </c>
    </row>
    <row r="52" spans="1:11" x14ac:dyDescent="0.2">
      <c r="G52" s="1" t="s">
        <v>364</v>
      </c>
      <c r="H52" s="1">
        <f>COUNTIF(H1:H51, "*Employee*")</f>
        <v>3</v>
      </c>
      <c r="I52" s="2" t="s">
        <v>365</v>
      </c>
      <c r="J52" s="2">
        <f>COUNTIF(J1:J51, "*Yes*")</f>
        <v>1</v>
      </c>
    </row>
    <row r="53" spans="1:11" x14ac:dyDescent="0.2">
      <c r="G53" s="1" t="s">
        <v>366</v>
      </c>
      <c r="H53" s="1">
        <f>COUNTIF(H1:H51, "*National Lab*")</f>
        <v>44</v>
      </c>
      <c r="I53" s="2" t="s">
        <v>367</v>
      </c>
      <c r="J53" s="2">
        <f>COUNTIF(J1:J51, "Yes, National Lab")</f>
        <v>0</v>
      </c>
    </row>
    <row r="54" spans="1:11" x14ac:dyDescent="0.2">
      <c r="G54" s="1" t="s">
        <v>368</v>
      </c>
      <c r="H54" s="1">
        <f>COUNTIF(H1:H51, "*Contractor*")</f>
        <v>0</v>
      </c>
    </row>
    <row r="55" spans="1:11" ht="32" x14ac:dyDescent="0.2">
      <c r="G55" s="1" t="s">
        <v>369</v>
      </c>
      <c r="H55" s="1">
        <f>COUNTIF(H1:H51, "False Positive; Search Rerun")</f>
        <v>0</v>
      </c>
    </row>
    <row r="56" spans="1:11" ht="32" x14ac:dyDescent="0.2">
      <c r="G56" s="1" t="s">
        <v>370</v>
      </c>
      <c r="H56" s="1">
        <f>COUNTIF(H1:H51, "False Positive")</f>
        <v>1</v>
      </c>
    </row>
    <row r="57" spans="1:11" x14ac:dyDescent="0.2">
      <c r="G57" s="1" t="s">
        <v>371</v>
      </c>
      <c r="H57" s="1">
        <f>COUNTIF(H1:H51, "Unsure")</f>
        <v>3</v>
      </c>
    </row>
    <row r="58" spans="1:11" x14ac:dyDescent="0.2">
      <c r="G58" s="2" t="s">
        <v>372</v>
      </c>
      <c r="H58" s="2">
        <f>COUNTIF(H1:H51, "*Couldn't*")</f>
        <v>0</v>
      </c>
    </row>
    <row r="59" spans="1:11" ht="32" x14ac:dyDescent="0.2">
      <c r="G59" s="2" t="s">
        <v>373</v>
      </c>
      <c r="H59" s="2">
        <f>COUNTIF(H1:H51, "No access")</f>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2017-07-20T21:46:15Z</dcterms:created>
  <dcterms:modified xsi:type="dcterms:W3CDTF">2017-07-20T23:08:13Z</dcterms:modified>
</cp:coreProperties>
</file>