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Agency/SIAudit/"/>
    </mc:Choice>
  </mc:AlternateContent>
  <bookViews>
    <workbookView xWindow="400" yWindow="800" windowWidth="24840" windowHeight="1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<sst xmlns="http://schemas.openxmlformats.org/spreadsheetml/2006/main" count="468" uniqueCount="347">
  <si>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</si>
  <si>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</si>
  <si>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</si>
  <si>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</si>
  <si>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</si>
  <si>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</si>
  <si>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</si>
  <si>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</si>
  <si>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</si>
  <si>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</si>
  <si>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</si>
  <si>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</si>
  <si>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10.1016/S0273-1177(01)00594-4</t>
  </si>
  <si>
    <t>Advances in Space Research
Volume 29, Issue 3, 2002, Pages 337-341</t>
  </si>
  <si>
    <t>Polar coronal jets</t>
  </si>
  <si>
    <t xml:space="preserve">1) D. Dobrzycka, J.C. Raymond, and S.R. Cranmer </t>
  </si>
  <si>
    <t xml:space="preserve">1) Harvard-Smithsonian Center for Astrophysics, 60 Garden Street, Cambridge, MA 02138, USA </t>
  </si>
  <si>
    <t>Unsure</t>
  </si>
  <si>
    <t xml:space="preserve">© 2002 COSPAR. Published by Elsevier Science Ltd. All rights reserved. </t>
  </si>
  <si>
    <t>No</t>
  </si>
  <si>
    <t xml:space="preserve">This work is supported by the National Aeronautics and Space Administration under grant NAG5-7822 to the Smithsonian Astrophysical Observatory, by Agenzia Spaziale Italiana, and by the ESA PRODEX program (Swiss contribution). </t>
  </si>
  <si>
    <t>10.1016/0375-9474(85)90006-5</t>
  </si>
  <si>
    <t>Nuclear Physics A
Volume 432, Issue 3, 21 January 1985, Pages 646-742</t>
  </si>
  <si>
    <t>Physical properties of hot, dense matter: The general case</t>
  </si>
  <si>
    <t xml:space="preserve">1) J.M. LA’ITIMER; 2) C.J. PETHICK; 3) D.G. RAVENHALL; 4) D.Q. LAMB </t>
  </si>
  <si>
    <t xml:space="preserve">1) Department of Earth and Space Sciences, State University of New York, Stony Brook, NY 11794, USA;
2) Department of Physics, University of Illinois at Urbana-Champaign, 1 I10 West Green Street, Urbana, IL 61801, USA &amp; Nordita, Blegdamsvej 17, DK-2100 Copenhagen 0, Denmark ;
3) Department of Physics, University of Illinois at Urbana-Champaign, 1110 West Green Street, Urbana, IL 61801, USA;
4) Harvard-Smithsonian Center for Astrophysics, 60 Garden Street, Cambridge, MA 02138, USA </t>
  </si>
  <si>
    <t xml:space="preserve">4) Harvard-Smithsonian Center for Astrophysics, 60 Garden Street, Cambridge, MA 02138, USA </t>
  </si>
  <si>
    <t>© North-Holland Publishing Company</t>
  </si>
  <si>
    <t xml:space="preserve">Supported in part by US National Science Foundation grants NSF PHY82-01948 and NSF PHYIO-25605, by the US Department of Energy grant DOE AC02-80ER-10712, and by the National Aeronautics and Space Administration grant NAGW-246. </t>
  </si>
  <si>
    <t>10.1086/338766</t>
  </si>
  <si>
    <t>The Astrophysical Journal, Volume 568, Number 1</t>
  </si>
  <si>
    <t>Discovery of X-Ray Pulsations from the Compact Central Source in the Supernova Remnant 3C 58</t>
  </si>
  <si>
    <t>Stephen S. Murray 1, Patrick O. Slane 1, Fredrick D. Seward 1, Scott M. Ransom 1, and Bryan M. Gaensler 2,3,4</t>
  </si>
  <si>
    <t>1 Harvard-Smithsonian Center for Astrophysics, 60 Garden Street, Cambridge, MA 02138
2 Center for Space Research, Massachusetts Institute of Technology, 70 Vassar Street, Building 37, Cambridge, MA 02139
3 Hubble Fellow
4 Current address: Harvard-Smithsonian Center for Astrophysics, 60 Garden Street, Cambridge, MA 02138</t>
  </si>
  <si>
    <t>1 Harvard-Smithsonian Center for Astrophysics, 60 Garden Street, Cambridge, MA 02138</t>
  </si>
  <si>
    <t>© 2002. The American Astronomical Society. All rights reserved. Printed in U.S.A</t>
  </si>
  <si>
    <t>We appreciate useful conversations with David Helfand regarding the ROSAT data analysis and the helpful comments from the referee report. This work was supported in part by NASA through the Chandra HRC contract NAS 5-38248. Much of the timing analysis in this paper was carried out on a Linux cluster at CfA funded by NSF grant PHY 9507695. B. M. G. acknowledges the support of NASA through Hubble Fellowship grant HST-HF-01107.01-A awarded by the Space Telescope Science Institute, which is operated by the Association of Universities for Research in Astronomy, Incorporated, for NASA under contract NAS 5-26555. P. O. S and F. D. S acknowledge the support of NASA contract NAS8-39073. We acknowledge the use of the NASA Astrophysics Data System, which made it easier to review the literature and to prepare our reference list.</t>
  </si>
  <si>
    <t>10.1016/j.domaniend.2007.01.002</t>
  </si>
  <si>
    <t>Domestic Animal Endocrinology
Volume 34, Issue 2, February 2008, Pages 160-175</t>
  </si>
  <si>
    <t>Priming with progestin, but not GnRH antagonist, induces a consistent endocrine response to exogenous gonadotropins in induced and spontaneously ovulating cats</t>
  </si>
  <si>
    <t>Katharine M. Pelican a,b, David E. Wildt a, Mary A. Ottinger b, JoGayle Howard a</t>
  </si>
  <si>
    <t>a Conservation &amp; Research Center, Smithsonian’s National Zoological Park, Front Royal, VA 22630, United States
b Department of Animal and Avian Sciences, University of Maryland, College Park, MD 20742, United States</t>
  </si>
  <si>
    <t>a Conservation &amp; Research Center, Smithsonian’s National Zoological Park, Front Royal, VA 22630, United States</t>
  </si>
  <si>
    <t>Employee</t>
  </si>
  <si>
    <t>© 2007 Elsevier Inc. All rights reserved.</t>
  </si>
  <si>
    <t>We thank Megan Ross and Melissa Tafoya for technical assistance with fecal steroid assays. We also thank Michele Sommers for excellent care of the cat colony and for assisting in fecal sample collections. Harold Nash of the Population Council, New York, New York, kindly provided the levonorgestrel (Norplant®) implants. Antide was generously provided by Dr. Jean Rivier of the Salk Institute, La Jolla, California. Research was supported by the Smithsonian Institution Scholarly Studies Grant Program, the National Institutes of Health (1KO-01-RR17310-01) and a Graduate Fellowship awarded to K.M.P. by the University of Maryland.</t>
  </si>
  <si>
    <t>10.1038/317140a0</t>
  </si>
  <si>
    <t>Nature 317, 140 - 144</t>
  </si>
  <si>
    <t>A molecular solution to the riddle of the giant panda's phylogeny</t>
  </si>
  <si>
    <t>STEPHEN J. O'BRIEN *†, WILLIAM G. NASH *, DAVID E. WILDT *†, MITCHELL E. BUSH † &amp; RAOUL E. BENVENISTE *</t>
  </si>
  <si>
    <t>* Laboratory of Viral Carcinogenesis, National Cancer Institute, Frederick, Maryland 21701, USA
† Department of Animal Health, National Zoological Park, Smithsonian Institution, Washington, DC 20008, USA</t>
  </si>
  <si>
    <t>© Nature Publishing Group</t>
  </si>
  <si>
    <t>N/A</t>
  </si>
  <si>
    <t>10.1088/0004-637X/707/1/126</t>
  </si>
  <si>
    <t>The Astrophysical Journal, Volume 707, Number 1</t>
  </si>
  <si>
    <t>EXTRAGALACTIC CS SURVEY</t>
  </si>
  <si>
    <t>E. Bayet 1, R. Aladro 2, S. Martín 3, S. Viti 1, and J. Martín-Pintado 4</t>
  </si>
  <si>
    <t>1 Department of Physics and Astronomy, University College London, Gower Street, London WC1E 6BT, UK
2 IRAM-Instituto de Radioastronomía Milimétrica, Avda. Divina Pastora 7 Local 20, E-18012, Granada, Spain
3 Harvard Smithsonian Center for Astrophysics, 60 Garden Street, Cambridge, MA 02138, USA
4 Departamento de Astrofisica Molecular e Infrarroja-Instituto de Estructura de la Materia-CSIC, C Serrano 121, E-28006 Madrid, Spain</t>
  </si>
  <si>
    <t>3 Harvard Smithsonian Center for Astrophysics, 60 Garden Street, Cambridge, MA 02138, USA</t>
  </si>
  <si>
    <t xml:space="preserve">© 2009. The American Astronomical Society. All rights reserved. </t>
  </si>
  <si>
    <t>E.B. acknowledges financial support from the Leverhulme Trust and M. Banerji for her participation to one of the observational sessions on the top of the Mauna Kea. The James Clerk Maxwell Telescope is operated by The Joint Astronomy Centre on behalf of the Science and Technology Facilities Council of the United Kingdom, the Netherlands Organization for Scientific Research, and the National Research Council of Canada. Authors acknowledge the anonymous referee for his/her useful comments which significantly improved the paper. R.A. acknowledges financial support by the Spanish Ministerio de Ciencia e Innovacíon under project AYA2008-06181-C02-02. This work has also been partially supported by the Spanish Ministerio de Ciencia e Innovacion under project ESP2007-65812-C02-01, and by the Comunidad de Madrid Government under PRICIT project S-0505/ESP-0237 (ASTROCAM).</t>
  </si>
  <si>
    <t>10.1086/190545</t>
  </si>
  <si>
    <t>The Astrophysical journal. Supplement series</t>
  </si>
  <si>
    <t>A steady-state calculation of molecule abundances in interstellar clouds</t>
  </si>
  <si>
    <t>No Access</t>
  </si>
  <si>
    <t>10.1002/lpor.201100021</t>
  </si>
  <si>
    <t>Laser &amp; photonics reviews</t>
  </si>
  <si>
    <t>Electromagnetically induced transparency-based slow and stored light in warm atoms</t>
  </si>
  <si>
    <t>10.1086/186833</t>
  </si>
  <si>
    <t>The Astrophysical journal</t>
  </si>
  <si>
    <t>Imaging with Ultra-Resolution in the Presence of Strong Scattering</t>
  </si>
  <si>
    <t>10.1088/0004-637X/719/1/9</t>
  </si>
  <si>
    <t>The Astrophysical Journal, Volume 719, Number 1</t>
  </si>
  <si>
    <t>THE SPITZER-IRAC POINT-SOURCE CATALOG OF THE VELA-D CLOUD</t>
  </si>
  <si>
    <t>F. Strafella 1, D. Elia 1,2, L. Campeggio 1, T. Giannini 3, D. Lorenzetti 3, M. Marengo 4, H. A. Smith 5, G. Fazio 5, M. De Luca 3,6, and F. Massi 7</t>
  </si>
  <si>
    <t>1 Dipartimento di Fisica, Università del Salento, CP 193, 73100 Lecce, Italy
2 Universidade de Lisboa, Faculdade de Ciências, Centro de Astronomia e Astrofísica, Observatório Astronómico de Lisboa, Tapada da Ajuda 1349-018, Lisboa, Portugal
3 INAF-Osservatorio Astronomico di Roma, via Frascati 33, I-00040 Monte Porzio, Italy
4 Department of Physics and Astronomy, Iowa State University, Ames, IA 50011, USA
5 Harvard-Smithsonian Center for Astrophysics, Cambridge, MA 02138, USA
6 LERMA-LRA, UMR 8112, CNRS, Observatoire de Paris and Ecole Normale Superieure, 24 Rue Lhomond, 75231 Paris, France
7 INAF-Osservatorio Astrofisico di Arcetri, Largo E. Fermi 5, 50125 Firenze, Italy</t>
  </si>
  <si>
    <t>5 Harvard-Smithsonian Center for Astrophysics, Cambridge, MA 02138, USA</t>
  </si>
  <si>
    <t xml:space="preserve">© 2010. The American Astronomical Society. All rights reserved. </t>
  </si>
  <si>
    <t>We thank Joao Lin Yun, Luca Olmi, and Berlinda Maiolo for many helpful discussions. D.E. has been partly supported by the European Commission FP6 Marie Curie Research Training Network CONSTELLATION (MRTN-CT-2006-035890). F.S. acknowledges partial support by the Italian Space Agency (ASI). This work is based on observations made with the Spitzer Space Telescope, which is operated by the Jet Propulsion Laboratory, California Institute of Technology under a contract with NASA. Support for this work was provided by NASA through an award issued by JPL/Caltech.</t>
  </si>
  <si>
    <t>10.1126/science.181.4098.469</t>
  </si>
  <si>
    <t>Science
New Series, Vol. 181, No. 4098 (Aug. 3, 1973), p. 469</t>
  </si>
  <si>
    <t>Biological Proportions</t>
  </si>
  <si>
    <t xml:space="preserve"> ARTHUR LYON DAHL</t>
  </si>
  <si>
    <t>Department of Botany, Smithsonian Institution, Washington, D.C. 20560</t>
  </si>
  <si>
    <t>10.1016/0009-2614(68)80031-4</t>
  </si>
  <si>
    <t>Chemical Physics Letters
Volume 2, Issue 6, October 1968, Pages 381-382</t>
  </si>
  <si>
    <t>Low-energy electrons in polar cases</t>
  </si>
  <si>
    <t>1) A.Dalgarno; 2) O.H.Crawford; 3) A.C.Allison</t>
  </si>
  <si>
    <t>1) Harvard College Observatory and Smithsonian Astrophysical Observatory, Cambridge, Massachusetts, USA;
2) Department of Chemistry, Pennsylvania State University, University Park, Pennsylvania, USA;
3) Smithsonian Astrophysical Observatory, Cambridge, Massachusetts, USA</t>
  </si>
  <si>
    <t>3) Smithsonian Astrophysical Observatory, Cambridge, Massachusetts, USA</t>
  </si>
  <si>
    <t>10.1071/SB12020</t>
  </si>
  <si>
    <t>Australian Systematic Botany 25(6):432-446</t>
  </si>
  <si>
    <t>Ancient divergence and biogeography of Raukaua (Araliaceae) and close relatives in the southern hemisphere</t>
  </si>
  <si>
    <t>1) Anthony Mitchell; 2) Rong Li; 3) Joseph W. Brown; 4) Ines Schönberger; 5) Jun Wen</t>
  </si>
  <si>
    <t>1) University of Otago, Christchurch, PO Box 4345, Christchurch 8140, New Zealand.;
2) Key Laboratory of Biodiversity and Biogeography, Kunming Institute of Botany, Chinese Academy of Sciences, Kunming, Yunnan 650204, China.;
3) Department of Biological Sciences, University of Idaho, Moscow, Idaho 83843, USA;
4) Allan Herbarium (CHR), Landcare Research, PO Box 40, Lincoln 7640, New Zealand;
5) Department of Botany/MRC 166, Smithsonian Institution, PO Box 37012, Washington, DC 20013-7012, USA.</t>
  </si>
  <si>
    <t>5) Department of Botany/MRC 166, Smithsonian Institution, PO Box 37012, Washington, DC 20013-7012, USA.</t>
  </si>
  <si>
    <t>© CSIRO 2012</t>
  </si>
  <si>
    <t>We are grateful to Adrian Paterson (Lincoln University, Canterbury, New Zealand), Matt McGlone, Peter Heenan and David Glenny (Landcare Research, Canterbury, New Zealand) for reviewing the manuscript; to Dallas Mildenhall (GNS Science, New Zealand), Jennifer Bannister and Daphne E. Lee (Otago University, Dunedin, New Zealand) for information regarding New Zealand fossil flora; Anthony Wright, (Director of the Canterbury Museum, New Zealand) for photographs of Aralia tasmanii type specimen fossils; and to Christine Bezar for editing the manuscript. Phylogenetic analyses for this study were run on the Nyx cluster at the University of Michigan and the IBEST cluster at the University of Idaho. J. W. B. acknowledges assistance by J. Doiron. The study was partially supported by the John D. and Catherine T. MacArthur Foundation, the Natural Science Foundation of China (30828001 to J. Wen and T. Yi), and the Laboratory of Analytical Biology at the National Museum of Natural History of the Smithsonian Institution.</t>
  </si>
  <si>
    <t>10.1098/rspb.2001.1832</t>
  </si>
  <si>
    <t>Proc Biol Sci. 2002 Jan 7; 269(1486): 43–48.</t>
  </si>
  <si>
    <t>Relationships fade with time: a meta-analysis of temporal trends in publication in ecology and evolution.</t>
  </si>
  <si>
    <t>Michael D. Jennions 1,2 and Anders P. Møller 3</t>
  </si>
  <si>
    <t>1 School of Botany and Zoology, Australian National University, Canberra, ACT 0200, Australia
2 Smithsonian Tropical Research Institute, Unit 0948, APO AA 34002-0948, USA
3 Laboratoire d’Ecologie Evolutive Parasitaire, CNRS FRE 2365, Universite´ Pierre et Marie Curie, F-75252 Paris Cedex 5, France</t>
  </si>
  <si>
    <t>1 School of Botany and Zoology, Australian National University, Canberra, ACT 0200, Australia
2 Smithsonian Tropical Research Institute, Unit 0948, APO AA 34002-0948, USA</t>
  </si>
  <si>
    <t>© 2001 The Royal Society</t>
  </si>
  <si>
    <t>10.1086/168949</t>
  </si>
  <si>
    <t xml:space="preserve"> 
Submillimeter photometry and disk masses of T Tauri disk systems</t>
  </si>
  <si>
    <t>10.1111/1365-2745.12608</t>
  </si>
  <si>
    <t>Journal of Ecology &gt; Vol 104 Issue 5</t>
  </si>
  <si>
    <t>Land-use history augments environment–plant community relationship strength in a Puerto Rican wet forest</t>
  </si>
  <si>
    <t>James Aaron Hogan 1, Jess K. Zimmerman 1, María Uriarte 2, Benjamin L. Turner 3 and Jill Thompson 1,4</t>
  </si>
  <si>
    <t>1 Department of Environmental Sciences, University of Puerto Rico Río Piedras, San Juan, PR, USA
2 Department of Ecology, Evolution and Environmental Biology, Columbia University, New York, NY, USA
3 Smithsonian Tropical Research Institute, Balboa, Ancon, Panama
4 Centre for Ecology &amp; Hydrology (Edinburgh), Midlothian, UK</t>
  </si>
  <si>
    <t>3 Smithsonian Tropical Research Institute, Balboa, Ancon, Panama</t>
  </si>
  <si>
    <t>© 2016 The Authors. Journal of Ecology © 2016 British Ecological Society</t>
  </si>
  <si>
    <t>This research was funded by grants BSR-8811902, DEB-9411973, DEB-9705814, DEB-0080538, DEB-0218039, DEB-0516066 and DEB-0620910 fromthe National Science Foundation to the International Institute for Tropical For-estry, USDA Forest Service, as part of the Luquillo Long-Term EcologicalResearch Program. Additional direct support was provided by the University ofPuerto Rico – Rıo Piedras (UPR–RP), the USDA Forest Service, the Andrew W.Mellon Foundation and the Center for Tropical Forest Science. Financial supportto JAH was provided by NSF Grant HRD#1139888 through The Resource Cen-ter for Science and Engineering at UPR–RP. We are grateful to Benjamin Bra-noff for his help with the generation of some topographic variables. We thankTania Romero, Chris Nytch, James Dalling and Claire Baldeck for their contri-bution to soil nutrient mapping. Lastly, we acknowledge the &gt; 100 volunteersand staff that have assisted in the ﬁve complete tree censuses of the LFDP.</t>
  </si>
  <si>
    <t>10.1086/186450</t>
  </si>
  <si>
    <t>Late detonation models for the type IA supernovae SN 1991T and SN 1990N</t>
  </si>
  <si>
    <t>10.1051/0004-6361/201220728e</t>
  </si>
  <si>
    <t>A&amp;A
Volume 581, September 2015</t>
  </si>
  <si>
    <t>Calibrating high-precision Faraday rotation measurements for LOFAR and the next generation of low-frequency radio telescopes (Corrigendum)</t>
  </si>
  <si>
    <t>C. Sotomayor-Beltran 1, C. Sobey 2, J. W. T. Hessels 3,4, G. de Bruyn 3,5, A. Noutsos 2, A. Alexov 4,6, J. Anderson 2, A. Asgekar 3, I. M. Avruch 7,5,3, R. Beck 2, M. E. Bell 8,9, M. R. Bell 10, M. J. Bentum 3, G. Bernardi 5, P. Best 11, L. Birzan 12, A. Bonafede 13,14, F. Breitling 15, J. Broderick 9, W. N. Brouw 3,5, M. Brüggen 13, B. Ciardi 10, F. de Gasperin 13,10, R.-J. Dettmar 1, A. van Duin 3, S. Duscha 3, J. Eislöffel 16, H. Falcke 17,3, R. A. Fallows 3, R. Fender 9, C. Ferrari 18, W. Frieswijk 3, M. A. Garrett 3,12, J. Grießmeier 3,19, T. Grit 3, A. W. Gunst 3, T. E. Hassall 9,20, G. Heald 3, M. Hoeft 16, A. Horneffer 2, M. Iacobelli 12, E. Juette 1, A. Karastergiou 21, E. Keane 2, J. Kohler 2, M. Kramer 2,20, V. I. Kondratiev 3,22, L. V. E. Koopmans 5, M. Kuniyoshi 2, G. Kuper 3, J. van Leeuwen 3,4, P. Maat 3, G. Macario 18, S. Markoff 4, J. P. McKean 3, D. D. Mulcahy 2, H. Munk 3, E. Orru 3,17, H. Paas 23, M. Pandey-Pommier 12,24, M. Pilia 3, R. Pizzo 3, A. G. Polatidis 3, W. Reich 2, H. Röttgering 12, M. Serylak 19,25, J. Sluman 3, B. W. Stappers 20, M. Tagger 19, Y. Tang 3, C. Tasse 26, S. ter Veen 17, R. Vermeulen 3, R. J. van Weeren 27,12,3, R. A. M. J. Wijers 4, S. J. Wijnholds 3, M. W. Wise 3,4, O. Wucknitz 28,2, S. Yatawatta 3 and P. Zarka 26</t>
  </si>
  <si>
    <t xml:space="preserve">1 Astronomisches Institut der Ruhr-Universität Bochum, Universitätsstr. 150, 44780 Bochum, Germany 
e-mail: sotomayor@astro.rub.de 
2 Max-Planck-Institut für Radioastronomie, Auf dem Hügel 69, 53121 Bonn, Germany 
3 ASTRON, the Netherlands Institute for Radio Astronomy, Postbus 2, 7990 AA Dwingeloo, The Netherlands 
4 Astronomical Institute “Anton Pannekoek,” University of Amsterdam, Science Park 904, 1098 XH Amsterdam, The Netherlands 
5 Kapteyn Astronomical Institute, PO Box 800, 9700 AV Groningen, The Netherlands 
6 Space Telescope Science Institute, 3700 San Martin Drive, Baltimore, MD 21218, USA 
7 SRON Netherlands Insitute for Space Research, Sorbonnelaan 2, 3584 CA Utrecht, The Netherlands 
8 ARC Centre of Excellence for All-sky astrophysics (CAASTRO), Sydney Institute of Astronomy, University of Sydney Australia, Redfern NSW 2016, Australia 
9 School of Physics and Astronomy, University of Southampton, Southampton, SO17 1BJ, UK 
10 Max Planck Institute for Astrophysics, Karl Schwarzschild Str. 1, 85741 Garching, Germany 
11 Institute for Astronomy, University of Edinburgh, Royal Observatory of Edinburgh, Blackford Hill, Edinburgh EH9 3HJ, UK 
12 Leiden Observatory, Leiden University, PO Box 9513, 2300 RA Leiden, The Netherlands 
13 University of Hamburg, Gojenbergsweg 112, 21029 Hamburg, Germany 
14 Jacobs University Bremen, Campus Ring 1, 28759 Bremen, Germany 
15 Leibniz-Institut für Astrophysik Potsdam (AIP), An der Sternwarte 16, 14482 Potsdam, Germany 
16 Thüringer Landessternwarte, Sternwarte 5, 07778 Tautenburg, Germany 
17 Department of Astrophysics/IMAPP, Radboud University Nijmegen, PO Box 9010, 6500 GL Nijmegen, The Netherlands 
18 Laboratoire Lagrange, UMR 7293, Université de Nice Sophia-Antipolis, CNRS, Observatoire de la Côte d’Azur, 06300 Nice, France 
19 Laboratoire de Physique et Chimie de l’Environnement et de l’Espace, LPC2E UMR 7328 CNRS, 45071 Orléans Cedex 02, France
20 Jodrell Bank Center for Astrophysics, School of Physics and Astronomy, The University of Manchester, Manchester M13 9PL, UK 
21 Astrophysics, University of Oxford, Denys Wilkinson Building, Keble Road, Oxford OX1 3RH   
22 Astro Space Center of the Lebedev Physical Institute, Profsoyuznaya str. 84/32, 117997 Moscow, Russia 
23 Center for Information Technology (CIT), University of Groningen, 9712 CP Groningen, The Netherlands 
24 Centre de Recherche Astrophysique de Lyon, Observatoire de Lyon, 9 Av. Charles André, 69561 Saint-Genis Laval Cedex, France 
25 Station de Radioastronomie de Nançay, Observatoire de Paris, CNRS/INSU, 18330 Nançay, France 
26 LESIA, UMR CNRS 8109, Observatoire de Paris, 92195 Meudon, France 
27 Harvard-Smithsonian Center for Astrophysics, 60 Garden Street, Cambridge, MA 02138, USA 
28 Argelander-Institut für Astronomie, University of Bonn, Auf dem Hügel 71, 53121 Bonn, Germany </t>
  </si>
  <si>
    <t xml:space="preserve">27 Harvard-Smithsonian Center for Astrophysics, 60 Garden Street, Cambridge, MA 02138, USA </t>
  </si>
  <si>
    <t>© ESO, 2015</t>
  </si>
  <si>
    <t>10.1111/j.1365-294X.2005.02841.x</t>
  </si>
  <si>
    <t>Molecular Ecology &gt; Vol 15 Issue 2</t>
  </si>
  <si>
    <t>Assessing reliability of microsatellite genotypes from kit fox faecal samples using genetic and GIS analyses</t>
  </si>
  <si>
    <t>D. A. SMITH 1, K. RALLS2, A. HURT 3, B. ADAMS 4, M. PARKER5 andJ. E. MALDONADO 4</t>
  </si>
  <si>
    <t>1 Department of Ecosystem Sciences, University of Washington, Seattle, WA 98195,
2 Conservation and Research Center, Smithsonian's National Zoological Park, Washington, D.C. 20008,
3 Division of Biological Sciences, University of Montana, Missoula, MT 59812,
4 Genetics Program, Genetics Program (National Zoological Park/National Museum of Natural History, Smithsonian Institution), Washington, D.C. 20008,
5 Wildlife Biology Program, School of Forestry, University of Montana, Missoula, MT 59812, USA</t>
  </si>
  <si>
    <t>2 Conservation and Research Center, Smithsonian's National Zoological Park, Washington, D.C. 20008,</t>
  </si>
  <si>
    <t>© 2006 Blackwell Publishing Ltd</t>
  </si>
  <si>
    <t>We thank the Friends of the National Zoo, the Smithsonian InstitutionScholarly Studies Program, the Alternatives Research and Develop-ment Foundation, the Abbott Fund, and the Smithsonian InstitutionFellowship Program (Predoctoral) for financial support, and theBureau of Land Management for permission to work in the CarrizoPlain National Monument. C. Loayza, R. Franco, Y. Alva, J. Ortega,and A. Rivara provided technical assistance in the laboratory. C.McIntosh and M. Schwartz provided invaluable assistance withthe rarefaction analysis, and the EB and DCH tests, respectively. L.S. Eggert is thanked for helpful comments on the manuscript</t>
  </si>
  <si>
    <t>10.1088/0004-637X/703/1/1176</t>
  </si>
  <si>
    <t>The Astrophysical Journal, Volume 703, Number 1</t>
  </si>
  <si>
    <t>ERRATUM: "CHEMISTRY OF HYDROGEN FLUORIDE IN THE INTERSTELLAR MEDIUM" (2002, ApJ, 577, 795)</t>
  </si>
  <si>
    <t>C. Zhu 1, R. Krems 1, A. Dalgarno 1, and N. Balakrishnan 2</t>
  </si>
  <si>
    <t>1 Harvard-Smithsonian Center for Astrophysics, 60 Garden Street, Cambridge, MA 02138, USA
2 Department of Chemistry, University of Nevada Las Vegas, 4505 Maryland Parkway, Las Vegas, NV 89154, USA</t>
  </si>
  <si>
    <t>1 Harvard-Smithsonian Center for Astrophysics, 60 Garden Street, Cambridge, MA 02138, USA</t>
  </si>
  <si>
    <t>10.1016/0031-9422(91)83038-M</t>
  </si>
  <si>
    <t>Phytochemistry
Volume 31, Issue 1, January 1992, Pages 213-216</t>
  </si>
  <si>
    <t>Clerodane derivatives fromDiplostephium</t>
  </si>
  <si>
    <t>C. Zdero 1, F. Bohlmann 2, R.M. King 2</t>
  </si>
  <si>
    <t>1 Institute for Organic Chemistry, Technical University of Berlin, D-1000 Berlin 12, Germany
2 Smithsonian Institution, Dept. of Botany, Washington DC 20560, U.S.A.</t>
  </si>
  <si>
    <t>2 Smithsonian Institution, Dept. of Botany, Washington DC 20560, U.S.A.</t>
  </si>
  <si>
    <t xml:space="preserve">© 1991 Pergamon Press plc </t>
  </si>
  <si>
    <t>10.1088/0004-637X/726/2/63</t>
  </si>
  <si>
    <t>The Astrophysical Journal, Volume 726, Number 2</t>
  </si>
  <si>
    <t>THE MAGNETIC FIELD IN THE NGC 2024 FIR 5 DENSE CORE</t>
  </si>
  <si>
    <t>Felipe O. Alves 1, Josep M. Girart 1, Shih-Ping Lai 2, Ramprasad Rao 3, and Qizhou Zhang 4</t>
  </si>
  <si>
    <t>1 Institut de Ciències de l'Espai (IEEC-CSIC), Campus UAB, Facultat de Ciències, Torre C5-parell 2, 08193, Bellaterra, Catalunya, Spain
2 Institute of Astronomy and Department of Physics, National Tsing Hua University, Hsinchu 30043, Taiwan
3 Submillimeter Array, Institute of Astronomy and Astrophysics, Academia Sinica, 645 North Aohoku Place, HI 9672, USA
4 Harvard-Smithsonian Center for Astrophysics, 60 Garden Street, Cambridge, MA 02138, USA</t>
  </si>
  <si>
    <t>4 Harvard-Smithsonian Center for Astrophysics, 60 Garden Street, Cambridge, MA 02138, USA</t>
  </si>
  <si>
    <t xml:space="preserve">© 2011. The American Astronomical Society. All rights reserved. </t>
  </si>
  <si>
    <t>F.O.A. thanks all the staff at the SMA in Hawaii and Cambridge, MA. F.O.A. and J.M.G. are supported by the MICINN AYA2008-06189-C03 and the AGAUR 2009SGR1172 grants</t>
  </si>
  <si>
    <t>10.1086/342917</t>
  </si>
  <si>
    <t>The Astrophysical Journal, Volume 579, Number 2</t>
  </si>
  <si>
    <t>On the Interferometric Sizes of Young Stellar Objects</t>
  </si>
  <si>
    <t>J. D. Monnier 1 and R. Millan-Gabet 1</t>
  </si>
  <si>
    <t>© 2002. The American Astronomical Society. All rights reserved. Printed in U.S.A.</t>
  </si>
  <si>
    <t>The authors would like to thank many colleagues for discussions and comments, especially N. Calvet, L. Hartmann, P. Tuthill, J. P. Berger, M. Kuchner, J. Aufdenberg, C. D. Matzner, and A. Natta. This material is based upon work supported by NASA under JPL contract 1236050 issued through the Office of Space Science.</t>
  </si>
  <si>
    <t>10.1086/114782</t>
  </si>
  <si>
    <t>The Astronomical journal</t>
  </si>
  <si>
    <t>A survey of proper-motion stars. III - Reddenings, distances, and metallicities</t>
  </si>
  <si>
    <t>10.1126/science.6658451</t>
  </si>
  <si>
    <t>Science
New Series, Vol. 222, No. 4630 (Dec. 23, 1983), pp. 1293-1300</t>
  </si>
  <si>
    <t>Long-Term Biological Consequences of Nuclear War</t>
  </si>
  <si>
    <t>1) Paul R. Ehrlich, John Harte, Mark A. Harwell, Peter H. Raven, Carl Sagan, George M. Woodwell, Joseph Berry, Edward S. Ayensu, Anne H. Ehrlich, Thomas Eisner, Stephen J. Gould, Herbert D. Grover, Rafael Herrera, Robert M. May, Ernst Mayr, Christopher P. McKay, Harold A. Mooney, Norman Myers, David Pimentel and John M. Teal</t>
  </si>
  <si>
    <t>1) Unlisted</t>
  </si>
  <si>
    <t>10.1029/RG013i003p00265</t>
  </si>
  <si>
    <t xml:space="preserve"> 
Reviews of geophysics (1985)</t>
  </si>
  <si>
    <t>Dynamic satellite geodesy</t>
  </si>
  <si>
    <t>10.1016/j.anbehav.2010.03.025</t>
  </si>
  <si>
    <t>Animal Behaviour
Volume 80, Issue 1, July 2010, Pages 59-67</t>
  </si>
  <si>
    <t>A dual function of echolocation: bats use echolocation calls to identify familiar and unfamiliar individuals</t>
  </si>
  <si>
    <t>Silke L. Voigt-Heucke a,b,c, Michael Taborsky d, Dina K.N. Dechmann a,e,f</t>
  </si>
  <si>
    <t>a Leibniz Institute for Zoo and Wildlife Research, Germany
b Department for Behavioural Biology, University of Vienna, Austria
c Department of Animal Behaviour, Freie Universität Berlin
d Department of Behavioural Ecology, University of Bern
e Department of Biology, University of Konstanz
f Smithsonian Tropical Research Institute, Panama</t>
  </si>
  <si>
    <t>a Leibniz Institute for Zoo and Wildlife Research, Germany
e Department of Biology, University of Konstanz
f Smithsonian Tropical Research Institute, Panama</t>
  </si>
  <si>
    <t>© 2010 The Association for the Study of Animal Behaviour. Published by Elsevier Ltd. All rights reserved</t>
  </si>
  <si>
    <t>We thank Antje Kretzschmar, Felix Fornoff and Stefanie Ohler for help during the field work. Christian Voigt and Kamran Safi kindly provided insights and comments during the course of the project. Björn Siemers and Kamran Safi lent us some of the playback equipment. We thank the Smithsonian Research Institute and authorities and people of Panama. This work was funded by a grant from the German National Research Council to Christian C. Voigt and D.K.N.D. (DFG Vo 890/11).</t>
  </si>
  <si>
    <t>10.1086/317339</t>
  </si>
  <si>
    <t>The Astrophysical Journal Supplement Series, Volume 130, Number 1</t>
  </si>
  <si>
    <t>A Uniform Analysis of the Lyα Forest at z = 0-5. I. The Sample and Distribution of Clouds at z &gt; 1.7</t>
  </si>
  <si>
    <t>Jennifer Scott 1, Jill Bechtold 1, and Adam Dobrzycki 2</t>
  </si>
  <si>
    <t>1 Steward Observatory, University of Arizona, Tucson, AZ 85721
2 Harvard-Smithsonian Center for Astrophysics, 60 Garden Street, Cambridge, MA 02138</t>
  </si>
  <si>
    <t>2 Harvard-Smithsonian Center for Astrophysics, 60 Garden Street, Cambridge, MA 02138</t>
  </si>
  <si>
    <t xml:space="preserve">© 2000. The American Astronomical Society. All rights reserved. Printed in U.S.A. </t>
  </si>
  <si>
    <t>We extend thanks to the staff of the Multiple Mirror Telescope Observatory for their assistance with the observations, to T. Aldcroft for use of his program FINDSL, and to K.-V. Tran for assistance with data reduction and continuum fits. We also thank S. Morris for a helpful referee report. J. S. acknowledges the support of the National Science Foundation Graduate Research Fellowship and the Zonta Foundation Amelia Earhart Fellowship. J. B. acknowledges support from AST 90-58510 and AST 96-17060 of the National Science Foundation. A. D. acknowledges support from NASA contract NAS8-39073 (ASC). This research has made use of the NASA/IPAC Extragalactic Database (NED), which is operated by the Jet Propulsion Laboratory, California Institute of Technology, under contract with the National Aeronautics and Space Administration.</t>
  </si>
  <si>
    <t>10.1111/j.1365-2966.2004.08262.x</t>
  </si>
  <si>
    <t>Mon Not R Astron Soc (2004) 354 (3): 953-960</t>
  </si>
  <si>
    <t>Luminous hot accretion flows: the origin of X-ray emission from Seyfert galaxies and black hole binaries</t>
  </si>
  <si>
    <t>Feng Yuan 1,2  and Andrzej A. Zdziarski 3</t>
  </si>
  <si>
    <t>1 Harvard-Smithsonian Center for Astrophysics, 60 Garden Street, Cambridge, MA 02138, USA
2 Department of Physics, Purdue University, West Lafayette, IN 47907, USA
3 Centrum Astronomiczne im. M. Kopernika, Bartycka 18, 00-716 Warszawa, Poland</t>
  </si>
  <si>
    <t>1 Harvard-Smithsonian Center for Astrophysics, 60 Garden Street, Cambridge, MA 02138, USA
2 Department of Physics, Purdue University, West Lafayette, IN 47907, USA</t>
  </si>
  <si>
    <t>© 2004 RAS</t>
  </si>
  <si>
    <t>We thank R. Narayan and A. Beloborodov for helpful suggestions and discussions and J. Poutanen for valuable comments. FY was supported in part by grants from NASA (NAG5-9998, NAG5-10780) and NSF (AST 9820686), and AAZ by KBN grant PBZ-KBN-054/P03/2001.</t>
  </si>
  <si>
    <t>10.1088/0004-637X/720/2/1781</t>
  </si>
  <si>
    <t>The Astrophysical Journal, Volume 720, Number 2</t>
  </si>
  <si>
    <t>ERRATUM: "DISCOVERY OF A WIDE BINARY BROWN DWARF BORN IN ISOLATION"</t>
  </si>
  <si>
    <t>K. L. Luhman 1,4, E. E. Mamajek 2, P. R. Allen 1, A. A. Muench 3, and D. P. Finkbeiner 3</t>
  </si>
  <si>
    <t>1 Department of Astronomy and Astrophysics, The Pennsylvania State University, University Park, PA 16802, USA
2 Department of Physics and Astronomy, The University of Rochester, Rochester, NY 14627, USA
3 Harvard-Smithsonian Center for Astrophysics, Cambridge, MA 02138, USA
4 Visiting Astronomer at the Infrared Telescope Facility, which is operated by the University of Hawaii under Cooperative Agreement no. NCC 5-538 with the National Aeronautics and Space Administration (NASA), Office of Space Science, Planetary Astronomy Program.</t>
  </si>
  <si>
    <t>3 Harvard-Smithsonian Center for Astrophysics, Cambridge, MA 02138, USA</t>
  </si>
  <si>
    <t>10.1016/0303-2647(78)90032-1</t>
  </si>
  <si>
    <t>Biosystems
Volume 10, Issues 1–2, April 1978, Page 91</t>
  </si>
  <si>
    <t>Some biochemical implications for protistan phylogeny</t>
  </si>
  <si>
    <t>Kenneth M.Towe</t>
  </si>
  <si>
    <t xml:space="preserve">Department of Paleobiology, Smithsonian Institution, Washington, D.C. 20560, U.S.A. </t>
  </si>
  <si>
    <t xml:space="preserve">© Elsevier/North-Hollaxld Scientific Publishers Ltd. </t>
  </si>
  <si>
    <t>10.1111/j.1365-2966.2005.09717.x</t>
  </si>
  <si>
    <t>Mon Not R Astron Soc (2006) 365 (2): 509-529.</t>
  </si>
  <si>
    <t>The evolution of the cluster X-ray scaling relations in the Wide Angle ROSAT Pointed Survey sample at 0.6 &lt; z &lt; 1.0</t>
  </si>
  <si>
    <t>B. J. Maughan 1,2 L. R. Jones 1 H. Ebeling 3 and C. Scharf 4</t>
  </si>
  <si>
    <t>1 School of Physics and Astronomy, University of Birmingham, Edgbaston, Birmingham B15 2TT
2 Harvard–Smithsonian Center for Astrophysics, 60 Garden St, Cambridge, MA 02140, USA
3 Institute for Astronomy, 2680 Woodlawn Drive, Honolulu, HI 96822, USA
4 Columbia Astrophysics Laboratory, MC 5247, 550 West 120th St, New York, NY 10027, USA</t>
  </si>
  <si>
    <t>1 School of Physics and Astronomy, University of Birmingham, Edgbaston, Birmingham B15 2TT
2 Harvard–Smithsonian Center for Astrophysics, 60 Garden St, Cambridge, MA 02140, USA</t>
  </si>
  <si>
    <t xml:space="preserve"> © 2005 The Authors. Journal compilation  © 2005 RAS</t>
  </si>
  <si>
    <t>We thank Alastair Sanderson for providing us with properties at different radii for the S03 sample. We are grateful to Stephen Helsdon for providing some of the software used for the regression line fitting. BJM was supported for the majority of this work by a Particle Physics and Astronomy Research Council (PPARC) postgraduate studentship. BJM is currently supported by the National Aeronautics and Space Administration (NASA) through Chandra Postdoctoral Fellowship Award Number PF4-50034 issued by the Chandra X-ray Observatory Center, which is operated by the Smithsonian Astrophysical Observatory for and on behalf of NASA under contract NAS8-03060. HE gratefully acknowledges financial support from NASA grant NAG 5-10085.</t>
  </si>
  <si>
    <t>10.1600/036364408784571635</t>
  </si>
  <si>
    <t xml:space="preserve">Systematic Botany 33(2):390-402. 2008 </t>
  </si>
  <si>
    <t>Phylogenetic Analysis and Evolutionary Diversification of Heliotropium Sect. Cochranea (Heliotropiaceae) in the Atacama Desert</t>
  </si>
  <si>
    <t>1) Federico Luebert; 2) Jun Wen</t>
  </si>
  <si>
    <t>1) Departamento de Silvicultura, Facultad de Ciencias Forestales, Universidad de Chile, Casilla 9206, Santiago, Chile;
2) Department of Botany, National Museum of Natural History, MRC-166, Smithsonian Institution, P.O. Box 37012, Washington, DC 20013-7012 U.S.A Laboratory of Systematic and Evolutionary Botany, Institute of Botany, Chinese Academy of Sciences, Nanxincun 20, Xiangshan, Beijing 10093, China</t>
  </si>
  <si>
    <t>2) Department of Botany, National Museum of Natural History, MRC-166, Smithsonian Institution, P.O. Box 37012, Washington, DC 20013-7012 U.S.A Laboratory of Systematic and Evolutionary Botany, Institute of Botany, Chinese Academy of Sciences, Nanxincun 20, Xiangshan, Beijing 10093, China</t>
  </si>
  <si>
    <t>© Copyright 2008 by the American Society of Plant Taxonomists</t>
  </si>
  <si>
    <t>We are grateful to Llara Kritzner, Camila Becker, Nicolás García, and Michael Nee for field assistance and Ze-Long Nie, Ying Meng, Akiko Soejima, Jeff Hunt, and Shiliang Zhou for assistance in the lab. We also thank Michael Dillon and Sebastián Teillier for providing some plant material, Patricio Pliscoff for preparing Fig. 1, Natalia Schulz for translating an article in Russian, Michael Moore for sending some references, and the curators of the herbaria A, CONC, EIF, F, GH, SGO, and US for permitting the examination of their collections. Luebert acknowledges the support of a Smithsonian Institution Visiting Scholar Award at the U.S. National Museum of Natural History. Field work was conducted with support from CESAF (Chile), grant FONDECYT N°103-0813 (Chile) to René Torres, and the National Science Foundation (DEB 0415573 to Michael Dillon and Jun Wen). Lab work was partially supported by the Laboratory of Analytical Biology of the Smithsonian Institution. Part of the work at SGO was funded by a grant from DIBAM (Chile) to Mélica Muñoz. We thank Lena Struwe and three anonymous reviewers for their valuable suggestions to improve the manuscript.</t>
  </si>
  <si>
    <t>10.1038/380212b0</t>
  </si>
  <si>
    <t xml:space="preserve">Nature; London 380.6571 </t>
  </si>
  <si>
    <t>Cosmic imagination</t>
  </si>
  <si>
    <t>Bignami, Giovanni F</t>
  </si>
  <si>
    <t>Istituto di Fisisca Cosmica, 15 via Bassini, 20133, Milano, Italy</t>
  </si>
  <si>
    <t>False Positive</t>
  </si>
  <si>
    <t>No government agencies appear in author affiliations</t>
  </si>
  <si>
    <t>10.1088/0004-637X/745/2/117</t>
  </si>
  <si>
    <t>The Astrophysical Journal, Volume 745, Number 2</t>
  </si>
  <si>
    <t>INITIAL CONDITIONS FOR STAR FORMATION IN CLUSTERS: PHYSICAL AND KINEMATICAL STRUCTURE OF THE STARLESS CORE Oph A-N6</t>
  </si>
  <si>
    <t>Tyler L. Bourke 1, Philip C. Myers 1, Paola Caselli 2, James Di Francesco 3, Arnaud Belloche 4, René Plume 5, and David J. Wilner 1</t>
  </si>
  <si>
    <t>1 Harvard-Smithsonian Center for Astrophysics, 60 Garden Street, Cambridge, MA 02138, USA
2 School of Physics &amp; Astronomy, E.C. Stoner Building, The University of Leeds, Leeds LS2 9JT, UK
3 National Research Council Canada, Herzberg Institute of Astrophysics, Victoria, BC, Canada
4 Max-Planck-Institut für Radioastronomie, Auf dem Hügel 69, D-53121 Bonn, Germany
5 Department of Physics and Astronomy, University of Calgary, Calgary, AB, Canada</t>
  </si>
  <si>
    <t xml:space="preserve">© 2012. The American Astronomical Society. All rights reserved. </t>
  </si>
  <si>
    <t>This research is supported in part by the National Science Foundation under grant number 0708158 (T.L.B.). We thank Andy Pon and Rachel Friesen for sharing results in advance of publication, and Rachel Friesen and Chris de Vries for checking column density estimates for optically thick N2H+. We thank Mark Gurwell for his diligent maintenance of the "Submillimeter Calibrator List." The Submillimeter Array is a joint project between the Smithsonian Astrophysical Observatory and the Academia Sinica Institute of Astronomy and Astrophysics, and is funded by the Smithsonian Institution and the Academia Sinica. The James Clerk Maxwell Telescope is operated by The Joint Astronomy Centre on behalf of the Science and Technology Facilities Council of the United Kingdom, the Netherlands Organisation for Scientific Research, and the National Research Council of Canada. This work is based on observations carried out with the IRAM 30 m telescope. IRAM is supported by INSU/CNRS (France), MPG (Germany), and IGN (Spain). This research has made use of NASA's Astrophysics Data System Bibliographic Services.</t>
  </si>
  <si>
    <t>10.1051/0004-6361/200811312</t>
  </si>
  <si>
    <t>A&amp;A 496, 805-812</t>
  </si>
  <si>
    <t>An evolved donor star in the long-period cataclysmic variable HS 0218+3229</t>
  </si>
  <si>
    <t>P. Rodríguez-Gil 1,2,3, M. A. P. Torres 4, B. T. Gänsicke 3, T. Muñoz-Darias 2, D. Steeghs 3,4, R. Schwarz 5, A. Rau 6 and H.-J. Hagen 7</t>
  </si>
  <si>
    <t xml:space="preserve">1 Isaac Newton Group of Telescopes, Apartado de correos 321, 38700, Santa Cruz de La Palma, Spain e-mail: prguez@ing.iac.es 
2 Instituto de Astrofísica de Canarias, vía Láctea, s/n, La Laguna, 38205 Santa Cruz de Tenerife, Spain 
3 Department of Physics, University of Warwick, Coventry CV4 7AL, UK 
4 Harvard-Smithsonian Center for Astrophysics, 60 Garden St, Cambridge, MA 02138, USA 
5 Astrophysikalisches Institut Potsdam, An der Sternwarte 16, 14482 Potsdam, Germany 
6 Caltech Optical Observatories, Mail Stop 105-24, California Institute of Technology, Pasadena, CA 91125, USA 
7 Hamburger Sternwarte, Universität Hamburg, Gojenbergsweg 112, 21029 Hamburg, Germany </t>
  </si>
  <si>
    <t xml:space="preserve">4 Harvard-Smithsonian Center for Astrophysics, 60 Garden St, Cambridge, MA 02138, USA </t>
  </si>
  <si>
    <t>© ESO, 2009</t>
  </si>
  <si>
    <t>This work was supported by XMM-Newton Grant NNG05GJ22G. The HQS was supported by the Deutsche Forschungsgemeinschaft through grants Re 353/11 and Re 353/22. The use of the MOLLY package developed and maintained by Tom Marsh is acknowledged. Thanks to the anonymous referee for valuable input.</t>
  </si>
  <si>
    <t>10.1002/ajpa.1330510417</t>
  </si>
  <si>
    <t>American Journal of Physical Anthropology &gt; Vol 51 Issue 4</t>
  </si>
  <si>
    <t>Skeletal evidence for kneeling in prehistoric Ecuador</t>
  </si>
  <si>
    <t>D. H. Ubelaker</t>
  </si>
  <si>
    <t>Smithsonian Institution, Washington, D.C. 20560</t>
  </si>
  <si>
    <t>Copyright © 1979 Wiley-Liss, Inc., A Wiley Company</t>
  </si>
  <si>
    <t>I gratefully acknowledge  the following Smithsonian  colleagues  for  their  contributions to this publication: S. Damadio  for  as- sistance in data collection; K. Holland for typ- ing  manuscripts; V. Krantz  for  preparing photographs; G. Lewis for preparing illustrations; and T. D. Stewart for advice on research design.</t>
  </si>
  <si>
    <t>10.1098/rsos.150367</t>
  </si>
  <si>
    <t>R Soc Open Sci. 2015 Sep; 2(9): 150367.</t>
  </si>
  <si>
    <t>Estimating uncertainty and reliability of social network data using Bayesian inference</t>
  </si>
  <si>
    <t>Damien R. Farine 1,2,3 and Ariana Strandburg-Peshkin 4</t>
  </si>
  <si>
    <t>1 Edward Grey Institute of Field Ornithology, Department of Zoology, University of Oxford, Oxford, UK
2 Department of Anthropology, University of California Davis, Davis, CA, USA
3 Smithsonian Tropical Research Institute, Ancon, Panama
4 Department of Ecology and Evolutionary Biology, Princeton University, Princeton, NJ, USA</t>
  </si>
  <si>
    <t>1 Edward Grey Institute of Field Ornithology, Department of Zoology, University of Oxford, Oxford, UK
2 Department of Anthropology, University of California Davis, Davis, CA, USA
3 Smithsonian Tropical Research Institute, Ancon, Panama</t>
  </si>
  <si>
    <t xml:space="preserve">© 2015 The Authors. Published by the Royal Society under the terms of the Creative Commons Attribution License </t>
  </si>
  <si>
    <t>This study was developed, the analyses performed, and the original manuscript written within a 24-h period as a 24-h science challenge (see https://sites-google-com.libproxy.lib.unc.edu/site/24hoursciencechallenge/). Our aim was to promote open science by writing the manuscript on a live, publicly viewable platform, and publishing our results in an open-access journal. We thank Richard Mann for suggesting we use beta conjugate updating while following our progress, and for giving us a detailed tutorial on hierarchical Bayesian and maximum-likelihood type II methods. We also thank Matthew Spencer and one anonymous reviewer for very constructive comments.
D.R.F. was funded by an NSF grant (NSF-IOS 1250895) awarded to Margaret C. Crofoot and BBSRC grant (BB/L006081/1) awarded to Ben C. Sheldon. A.S.P. was funded by an NIH grant to Princeton University (NIH-T32HG003284).</t>
  </si>
  <si>
    <t>10.1086/316193</t>
  </si>
  <si>
    <t>Publications of the Astronomical Society of the Pacific, Volume 110, Number 749</t>
  </si>
  <si>
    <t>Multiwavelength Observations of Quasars and Their Environments</t>
  </si>
  <si>
    <t>Eric J. Hooper</t>
  </si>
  <si>
    <t>Harvard‐Smithsonian Center for Astrophysics, 60 Garden Street, MS 83, Cambridge, MA 02138;</t>
  </si>
  <si>
    <t xml:space="preserve">© 1998. The Astronomical Society of the Pacific. All rights reserved. Printed in U.S.A. </t>
  </si>
  <si>
    <t>10.1029/95JE00664</t>
  </si>
  <si>
    <t>Journal of Geophysical Research: Planets (1991–2012) &gt; Vol 100 Issue E6</t>
  </si>
  <si>
    <t>Self-affine (fractal) topography: Surface parameterization and radar scattering</t>
  </si>
  <si>
    <t xml:space="preserve">1) Michael K. Shepard; 2) Robert A. Brackett and Raymond E. Arvidson </t>
  </si>
  <si>
    <t>1) Center for Earth and Planetary Studies, National Air and Space Museum, Smithsonian Institution, Washington, D.C;
2) Department of Earth and Planetary Sciences, Washington University, Saint Louis, Missour</t>
  </si>
  <si>
    <t>1) Center for Earth and Planetary Studies, National Air and Space Museum, Smithsonian Institution, Washington, D.C;</t>
  </si>
  <si>
    <t>Copyright 1995 by the American Geophysical Union</t>
  </si>
  <si>
    <t xml:space="preserve">This work was supported by a Smithsonian Garber Fellowship to  M.K.S.  and NASA Planetary Geology and Geophysics Program grant NAGW- 1872 to Washington University. We  are grateful to R. Simpson for thoroughly reviewing initial drafts of this paper, B. Campbell and H. Hastings for helpful discussions and comments, and L. Gaddis and an anonymous reviewer for constructive  reviews. </t>
  </si>
  <si>
    <t>10.1088/0004-637X/743/1/34</t>
  </si>
  <si>
    <t>The Astrophysical Journal, Volume 743, Number 1</t>
  </si>
  <si>
    <t>A WISE VIEW OF STAR FORMATION IN LOCAL GALAXY CLUSTERS</t>
  </si>
  <si>
    <t>Sun Mi Chung 1, Peter R. Eisenhardt 2, Anthony H. Gonzalez 1, Spencer A. Stanford 3, Mark Brodwin 4, Daniel Stern 2, and Thomas Jarrett 5</t>
  </si>
  <si>
    <t>1 Department of Astronomy, University of Florida, Gainesville, FL 32611-2055, USA
2 Jet Propulsion Laboratory, California Institute of Technology, Pasadena, CA 91109, USA
3 Department of Physics, University of California, Davis, CA 95616, USA
4 Harvard-Smithsonian Center for Astrophysics, Cambridge, MA 02138, USA
5 Infrared Processing and Analysis Center, California Institute of Technology, Pasadena, CA 91125, USA</t>
  </si>
  <si>
    <t>4 Harvard-Smithsonian Center for Astrophysics, Cambridge, MA 02138, USA</t>
  </si>
  <si>
    <t>This publication makes use of data products from the Wide-field Infrared Survey Explorer, which is a joint project of the University of California, Los Angeles, and the Jet Propulsion Laboratory/California Institute of Technology, funded by the National Aeronautics and Space Administration. The authors thank Emilio Donoso for his help and advice on navigating the SDSS database. We also thank the anonymous referee for a careful reading and comments which improved the paper.</t>
  </si>
  <si>
    <t>10.1086/162043</t>
  </si>
  <si>
    <t xml:space="preserve"> 
Evolution of the optical spectrum of HM Sagittae: 1977-1982</t>
  </si>
  <si>
    <t>10.1007/s10113-016-1014-3</t>
  </si>
  <si>
    <t>Regional Environmental Change
August 2016, Volume 16, Supplement 1, pp 1–3</t>
  </si>
  <si>
    <t>A landscape approach to conservation and development in the Central Indian Highlands</t>
  </si>
  <si>
    <t>Ruth DeFries 1
Sandeep Sharma 2
Trishna Dutta 1</t>
  </si>
  <si>
    <t>1.Department of Ecology, Evolution, and Environmental BiologyColumbia UniversityNew YorkUSA
2.Smithsonian Conservation Biology InstituteWashingtonUSA</t>
  </si>
  <si>
    <t>2.Smithsonian Conservation Biology InstituteWashingtonUSA</t>
  </si>
  <si>
    <t>© Springer-Verlag Berlin Heidelberg 2016</t>
  </si>
  <si>
    <t>10.1063/1.3068742</t>
  </si>
  <si>
    <t>The Journal of Chemical Physics 130, 044313 (2009)</t>
  </si>
  <si>
    <t>Analytical potential energy surfaces for N3N3 low-lying doublet states</t>
  </si>
  <si>
    <t>Zhi Wang 1, Ioannis S. K. Kerkines 1, Keiji Morokuma 1, and Peng Zhang 2</t>
  </si>
  <si>
    <t>1 Department of Chemistry and Cherry Logan Emerson Center for Scientific Computation, Emory University, 1515 Dickey Drive, Atlanta, Georgia 30322, USA
2 Department of Physics and Institute for Theoretical, Atomic, Molecular and Optical Physics, Harvard-Smithsonian Center for Astrophysics, Harvard University, 60 Garden Street, MS 14 Cambridge, Massachusetts 02138, USA</t>
  </si>
  <si>
    <t>2 Department of Physics and Institute for Theoretical, Atomic, Molecular and Optical Physics, Harvard-Smithsonian Center for Astrophysics, Harvard University, 60 Garden Street, MS 14 Cambridge, Massachusetts 02138, USA</t>
  </si>
  <si>
    <t>© 2009 American Institute of Physics.</t>
  </si>
  <si>
    <t>The authors acknowledge Professor Bastian J. Braams, Professor Joel Bowman and Dr. Zhen Xie for very helpful advices in the use of permutationally invariant fitting procedure. The present research is in part supported by grants from AFOSR (Grant Nos. FA9550-04-1-0080 and FA9550-07-1-0395). Computer time was provided by a grant under the DoD-High Performance Computing Program and by the Research Center for Computational Science, Okazaki, Japan as well as by the Cherry Emerson Center for Scientific Computation.</t>
  </si>
  <si>
    <t>10.1088/0004-637X/804/2/118</t>
  </si>
  <si>
    <t>The Astrophysical Journal, Volume 804, Number 2</t>
  </si>
  <si>
    <t>CONSTRAINING THE RADIO-LOUD FRACTION OF QUASARS AT z &gt; 5.5</t>
  </si>
  <si>
    <t xml:space="preserve">E. Bañados 1, B. P. Venemans 1, E. Morganson 2, J. Hodge 3, R. Decarli 1, F. Walter 1, D. Stern 4, E. Schlafly 1, E. P. Farina 1, J. Greiner 5, K. C. Chambers 6, X. Fan 7, H-W. Rix 1, W. S. Burgett 6, P. W. Draper 8, J. Flewelling 6, N. Kaiser 6, N. Metcalfe 8, J. S. Morgan 6, J. L. Tonry 6, and R. J. Wainscoat 6 </t>
  </si>
  <si>
    <t>1 Max Planck Institut für Astronomie, Königstuhl 17, D-69117, Heidelberg, Germany
2 Harvard Smithsonian Center for Astrophysics, 60 Garden St, Cambridge, MA 02138, USA
3 National Radio Astronomy Observatory, P.O. Box O, Socorro, NM 87801, USA
4 Jet Propulsion Laboratory, California Institute of Technology, 4800 Oak Grove Drive, Mail Stop 169-221, Pasadena, CA 91109, USA
5 Max-Planck-Institut für extraterrestrische Physik, Giessenbachstrasse 1, D-85748 Garching, Germany
6 Institute for Astronomy, University of Hawaii, 2680 Woodlawn Drive, Honolulu, HI 96822, USA
7 Steward Observatory, The University of Arizona, 933 North Cherry Avenue, Tucson, AZ 85721-0065, USA
8 Department of Physics, Durham University, South Road, Durham DH1 3LE, UK</t>
  </si>
  <si>
    <t>2 Harvard Smithsonian Center for Astrophysics, 60 Garden St, Cambridge, MA 02138, USA</t>
  </si>
  <si>
    <t xml:space="preserve">© 2015. The American Astronomical Society. All rights reserved. </t>
  </si>
  <si>
    <t>We thank the anonymous referee for providing excellent suggestions and comments that improved the manuscript. E. B. thanks the IMPRS for Astronomy &amp; Cosmic Physics at the University of Heidelberg. E. P. F. and B. P. V. acknowledge funding through the ERC grant "Cosmic Dawn." We thank F. Ardila, M. Baloković J. Larson, E. Manjavacas, M. Maseda, T. Minear, A. Place, S. Schmidl, and C. Steinhardt for their important participation in some of our follow-up observations. The Pan-STARRS1 Surveys (PS1) have been made possible through contributions of the Institute for Astronomy, the University of Hawaii, the Pan-STARRS Project Office, the Max-Planck Society and its participating institutes, the Max Planck Institute for Astronomy, Heidelberg and the Max Planck Institute for Extraterrestrial Physics, Garching, The Johns Hopkins University, Durham University, the University of Edinburgh, Queen's University Belfast, the Harvard-Smithsonian Center for Astrophysics, the Las Cumbres Observatory Global Telescope Network Incorporated, the National Central University of Taiwan, the Space Telescope Science Institute, the National Aeronautics and Space Administration under grant No. NNX08AR22G issued through the Planetary Science Division of the NASA Science Mission Directorate, the National Science Foundation under grant No. AST-1238877, the University of Maryland, Eotvos Lorand University (ELTE), and the Los Alamos National Laboratory. This work is based on observations made with ESO Telescopes at the La Silla Paranal Observatory under programs ID 092.A-0150, 093.A-0863, and 093.A-0574. The LBT is an international collaboration among institutions in the United States, Italy and Germany. The LBT Corporation partners are: The University of Arizona on behalf of the Arizona university system; Istituto Nazionale di Astrofisica, Italy; LBT Beteiligungsgesellschaft, Germany, representing the Max Planck Society, the Astrophysical Institute Potsdam, and Heidelberg University; The Ohio State University; The Research Corporation, on behalf of The University of Notre Dame, University of Minnesota and University of Virginia. This paper used data obtained with the MODS spectrographs built with funding from NSF grant AST-9987045 and the NSF Telescope System Instrumentation Program (TSIP), with additional funds from the Ohio Board of Regents and the Ohio State University Office of Research. Part of the funding for GROND (both hardware as well as personnel) was generously granted from the Leibniz-Prize to Prof. G. Hasinger (DFG grant HA 1850/28-1). This publication makes use of data products from the Wide-field Infrared Survey Explorer, which is a joint project of the University of California, Los Angeles, and the Jet Propulsion Laboratory/California Institute of Technology, funded by the National Aeronautics and Space Administration. We used the Milliquas Quasar Catalog to cross match our candidates with known quasars (http://quasars.org/milliquas.htm; Flesch 2015) This research made use of Astropy, a community-developed core Python package for Astronomy (Robitaille &amp; Tollerud 2013; http://www.astropy.org). We used the python package Lifelines (Davidson-Pilon 2015) https://github.com/camdavidsonpilon/lifelines) to perform the Kaplan-Meier estimates. This publication made use of TOPCAT (Taylor et al. 2005, http://www.starlink.ac.uk/topcat). The plots in this publication were produced using Matplotlib (Hunter 2007, http://www.matplotlib.org).</t>
  </si>
  <si>
    <t>10.3897/zookeys.505.9434</t>
  </si>
  <si>
    <t>ZooKeys 505: 117–136 (2015)</t>
  </si>
  <si>
    <t>Review of the West Indian genus Monotalla Bechyné (Coleoptera, Chrysomelidae, Galerucinae, Alticini) with description of five new species</t>
  </si>
  <si>
    <t>Alexander S. Konstantinov 1, Adelita M. Linzmeier 2, Shawn M. Clark 3, Michael A. Ivie 4</t>
  </si>
  <si>
    <t>1 Systematic Entomology Laboratory, USDA, ARS, c/o Smithsonian Institution, P.O. Box 37012, National Museum of Natural History, Washington, DC, 20013-7012, USA 
2 Universidade Federal da Fronteira Sul–UFFS, Rua Edmundo Gaievski, 1000, 85.770-000, Realeza–PR, Brazil 
3 Monte L. Bean Life Science Museum, Brigham Young University, Provo, Utah 84602, USA 
4 Montana Entomology Collection, Marsh Lab Rm 50, 1911 West Lincoln Street, Montana State University Bozeman, MT 59717, USA</t>
  </si>
  <si>
    <t xml:space="preserve">1 Systematic Entomology Laboratory, USDA, ARS, c/o Smithsonian Institution, P.O. Box 37012, National Museum of Natural History, Washington, DC, 20013-7012, USA </t>
  </si>
  <si>
    <t xml:space="preserve">Copyright Alexander S. Konstantinov et al. </t>
  </si>
  <si>
    <t>This is an open access article distributed under the terms of the Creative Commons Attribution License (CC BY 4.0), which permits unrestricted use, distribution, and reproduction in any medium, provided the original author and source are credited.
We thank Matthew Gimmel, Crystal Maier, Charles.W. and Lois B. O’Brien, and the students of Texas A&amp;M University’s 2011 field class in Dominica who collected Monotalla specimens used in this study, as well at the entire inventory team who contributed to the survey of St. Lucia in 2009. We are grateful to Aiden Jimeno (Twinbrook, MD) for a beautiful habitus drawing of Monotalla guadeloupensis. Mention of trade names or commercial products in this publication is solely for the purpose of providing specific information and does not imply recommendation or endorsement by the USDA; USDA is an equal opportunity provider and employer. This is a contribution of the Montana Agricultural Experiment Station.</t>
  </si>
  <si>
    <t>10.1111/j.1365-2664.2004.00983.x</t>
  </si>
  <si>
    <t>Journal of Applied Ecology &gt; Vol 42 Issue 1</t>
  </si>
  <si>
    <t>Are epiphytes important for birds in coffee plantations? An experimental assessment</t>
  </si>
  <si>
    <t>ANDREA CRUZ-ANGÓN 1 and RUSSELL GREENBERG 2</t>
  </si>
  <si>
    <t>1 Instituto de Ecología, AC Departamento de Ecología Funcional, Km 2·5 antigua carretera a Coatepec, no. 315, 91070, Xalapa, Veracruz, Mexico; and
2 Smithsonian Migratory Bird Center, National Zoological Park, Washington, DC 20008, USA</t>
  </si>
  <si>
    <t>2 Smithsonian Migratory Bird Center, National Zoological Park, Washington, DC 20008, USA</t>
  </si>
  <si>
    <t>© 2005 British Ecological Society</t>
  </si>
  <si>
    <t>We thank A. Martínez-Fernández, P. Bichier-Garridoand B. Lorr for assistance with fieldwork. The Martínezfamily and plantation manager R. Monge gave generousaccess to their coffee plantation. V.J. Sosa-Fernández,T.S. Sillett and A. Flores-Palacios provided statisticaladvice, and comments on the manuscript. J.G. García-Franco, V. Rico-Gray, M. Coro-Arizmendi, E.I. Paul,S.M. Philpot, A. Vovides, J.A. González-Astorga, P.Bichier-Garrido, C.J. Whelan and K. Hammer improvedthe manuscript with their comments and corrections.Funding to A. Cruz-Angón was provided by CONACYT(scholarship 128767), Smithsonian Institution VisitingAward 2002–03 and Departamento de Ecología Fun-cional of the Instituto de Ecología and grants from theNational Geographic Society and Scholarly StudiesFund of the Smithsonian Institution to R. Greenberg.This study constitutes partial fulfilment of A. Cruz-Angón’s PhD in Ecology and Natural ResourcesManagement at the Instituto de Ecología, AC.</t>
  </si>
  <si>
    <t>10.1086/521142</t>
  </si>
  <si>
    <t>The Astrophysical Journal, Volume 668, Number 1</t>
  </si>
  <si>
    <t>Outflow and Dense Gas Emission from Massive Infrared Dark Clouds</t>
  </si>
  <si>
    <t>H. Beuther 1 and T. K. Sridharan 2</t>
  </si>
  <si>
    <t>1 Max-Planck-Institute for Astronomy, Königstuhl 17, 69117 Heidelberg, Germany
2 Harvard-Smithsonian Center for Astrophysics, 60 Garden Street, Cambridge, MA 02138</t>
  </si>
  <si>
    <t xml:space="preserve">© 2007. The American Astronomical Society. All rights reserved. Printed in U.S.A. </t>
  </si>
  <si>
    <t>We would like to thank Sven Thorwirth for continuous spectroscopic help. H. B. acknowledges financial support by the Emmy Noether Program of the Deutsche Forschungsgemeinschaft (DFG, grant BE2578).</t>
  </si>
  <si>
    <t>10.2113/35.2.171</t>
  </si>
  <si>
    <t>Journal of Foraminiferal Research 35(2)</t>
  </si>
  <si>
    <t>RECENT LITERATURE ON FORAMINIFERA</t>
  </si>
  <si>
    <t>Jennifer A. Jett</t>
  </si>
  <si>
    <t>Department of Paleobiology, MRC-121, Smithsonian Institution, Washington, D. C. 20560-0121 U. S. A.</t>
  </si>
  <si>
    <t>© 2005 Journal of Foraminiferal Research</t>
  </si>
  <si>
    <t>10.1086/151860</t>
  </si>
  <si>
    <t xml:space="preserve"> 
The Astrophysical journal</t>
  </si>
  <si>
    <t>A spectroscopically distinguished class of Be stars.</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</si>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</sst>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47" workbookViewId="0">
      <selection activeCell="H53" sqref="H53"/>
    </sheetView>
  </sheetViews>
  <sheetFormatPr baseColWidth="10" defaultRowHeight="16" x14ac:dyDescent="0.2"/>
  <cols>
    <col min="1" max="1" width="48.83203125" style="2" customWidth="1"/>
    <col min="2" max="2" width="10.83203125" style="2"/>
    <col min="3" max="3" width="76.6640625" style="2" customWidth="1"/>
    <col min="4" max="4" width="86.1640625" style="2" customWidth="1"/>
    <col min="5" max="5" width="107.83203125" style="2" customWidth="1"/>
    <col min="6" max="6" width="44.1640625" style="2" customWidth="1"/>
    <col min="7" max="7" width="39.33203125" style="2" customWidth="1"/>
    <col min="8" max="8" width="43.5" style="2" customWidth="1"/>
    <col min="9" max="9" width="109.5" style="2" customWidth="1"/>
    <col min="10" max="10" width="10.83203125" style="2"/>
    <col min="11" max="11" width="159.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32" x14ac:dyDescent="0.2">
      <c r="A2" s="2" t="s">
        <v>13</v>
      </c>
      <c r="B2" s="2">
        <v>2002</v>
      </c>
      <c r="C2" s="2" t="s">
        <v>14</v>
      </c>
      <c r="D2" s="2" t="s">
        <v>15</v>
      </c>
      <c r="E2" s="2" t="s">
        <v>16</v>
      </c>
      <c r="F2" s="2" t="s">
        <v>18</v>
      </c>
      <c r="G2" s="2" t="s">
        <v>12</v>
      </c>
      <c r="H2" s="2" t="s">
        <v>17</v>
      </c>
      <c r="I2" s="2" t="s">
        <v>16</v>
      </c>
      <c r="J2" s="2" t="s">
        <v>19</v>
      </c>
      <c r="K2" s="2" t="s">
        <v>20</v>
      </c>
    </row>
    <row r="3" spans="1:12" ht="80" x14ac:dyDescent="0.2">
      <c r="A3" s="2" t="s">
        <v>22</v>
      </c>
      <c r="B3" s="3">
        <v>31048</v>
      </c>
      <c r="C3" s="2" t="s">
        <v>23</v>
      </c>
      <c r="D3" s="2" t="s">
        <v>24</v>
      </c>
      <c r="E3" s="2" t="s">
        <v>25</v>
      </c>
      <c r="F3" s="2" t="s">
        <v>27</v>
      </c>
      <c r="G3" s="2" t="s">
        <v>21</v>
      </c>
      <c r="H3" s="2" t="s">
        <v>17</v>
      </c>
      <c r="I3" s="2" t="s">
        <v>26</v>
      </c>
      <c r="J3" s="2" t="s">
        <v>19</v>
      </c>
      <c r="K3" s="2" t="s">
        <v>28</v>
      </c>
    </row>
    <row r="4" spans="1:12" ht="96" x14ac:dyDescent="0.2">
      <c r="A4" s="2" t="s">
        <v>30</v>
      </c>
      <c r="B4" s="2">
        <v>2002</v>
      </c>
      <c r="C4" s="2" t="s">
        <v>31</v>
      </c>
      <c r="D4" s="2" t="s">
        <v>32</v>
      </c>
      <c r="E4" s="2" t="s">
        <v>33</v>
      </c>
      <c r="F4" s="2" t="s">
        <v>35</v>
      </c>
      <c r="G4" s="2" t="s">
        <v>29</v>
      </c>
      <c r="H4" s="2" t="s">
        <v>17</v>
      </c>
      <c r="I4" s="2" t="s">
        <v>34</v>
      </c>
      <c r="J4" s="2" t="s">
        <v>19</v>
      </c>
      <c r="K4" s="2" t="s">
        <v>36</v>
      </c>
    </row>
    <row r="5" spans="1:12" ht="80" x14ac:dyDescent="0.2">
      <c r="A5" s="2" t="s">
        <v>38</v>
      </c>
      <c r="B5" s="3">
        <v>39479</v>
      </c>
      <c r="C5" s="2" t="s">
        <v>39</v>
      </c>
      <c r="D5" s="2" t="s">
        <v>40</v>
      </c>
      <c r="E5" s="2" t="s">
        <v>41</v>
      </c>
      <c r="F5" s="2" t="s">
        <v>44</v>
      </c>
      <c r="G5" s="2" t="s">
        <v>37</v>
      </c>
      <c r="H5" s="2" t="s">
        <v>43</v>
      </c>
      <c r="I5" s="2" t="s">
        <v>42</v>
      </c>
      <c r="J5" s="2" t="s">
        <v>19</v>
      </c>
      <c r="K5" s="2" t="s">
        <v>45</v>
      </c>
    </row>
    <row r="6" spans="1:12" ht="32" x14ac:dyDescent="0.2">
      <c r="A6" s="2" t="s">
        <v>47</v>
      </c>
      <c r="B6" s="3">
        <v>31291</v>
      </c>
      <c r="C6" s="2" t="s">
        <v>48</v>
      </c>
      <c r="D6" s="2" t="s">
        <v>49</v>
      </c>
      <c r="E6" s="2" t="s">
        <v>50</v>
      </c>
      <c r="F6" s="2" t="s">
        <v>51</v>
      </c>
      <c r="G6" s="2" t="s">
        <v>46</v>
      </c>
      <c r="H6" s="2" t="s">
        <v>43</v>
      </c>
      <c r="I6" s="2" t="s">
        <v>50</v>
      </c>
      <c r="J6" s="2" t="s">
        <v>19</v>
      </c>
      <c r="K6" s="2" t="s">
        <v>52</v>
      </c>
    </row>
    <row r="7" spans="1:12" ht="112" x14ac:dyDescent="0.2">
      <c r="A7" s="2" t="s">
        <v>54</v>
      </c>
      <c r="B7" s="3">
        <v>40118</v>
      </c>
      <c r="C7" s="2" t="s">
        <v>55</v>
      </c>
      <c r="D7" s="2" t="s">
        <v>56</v>
      </c>
      <c r="E7" s="2" t="s">
        <v>57</v>
      </c>
      <c r="F7" s="2" t="s">
        <v>59</v>
      </c>
      <c r="G7" s="2" t="s">
        <v>53</v>
      </c>
      <c r="H7" s="2" t="s">
        <v>17</v>
      </c>
      <c r="I7" s="2" t="s">
        <v>58</v>
      </c>
      <c r="J7" s="2" t="s">
        <v>19</v>
      </c>
      <c r="K7" s="2" t="s">
        <v>60</v>
      </c>
    </row>
    <row r="8" spans="1:12" s="4" customFormat="1" x14ac:dyDescent="0.2">
      <c r="A8" s="4" t="s">
        <v>62</v>
      </c>
      <c r="B8" s="5">
        <v>28734</v>
      </c>
      <c r="C8" s="4" t="s">
        <v>63</v>
      </c>
      <c r="G8" s="4" t="s">
        <v>61</v>
      </c>
      <c r="H8" s="4" t="s">
        <v>64</v>
      </c>
    </row>
    <row r="9" spans="1:12" s="4" customFormat="1" x14ac:dyDescent="0.2">
      <c r="A9" s="4" t="s">
        <v>66</v>
      </c>
      <c r="B9" s="5">
        <v>41030</v>
      </c>
      <c r="C9" s="4" t="s">
        <v>67</v>
      </c>
      <c r="G9" s="4" t="s">
        <v>65</v>
      </c>
      <c r="H9" s="4" t="s">
        <v>64</v>
      </c>
    </row>
    <row r="10" spans="1:12" s="4" customFormat="1" x14ac:dyDescent="0.2">
      <c r="A10" s="4" t="s">
        <v>69</v>
      </c>
      <c r="B10" s="5">
        <v>34090</v>
      </c>
      <c r="C10" s="4" t="s">
        <v>70</v>
      </c>
      <c r="G10" s="4" t="s">
        <v>68</v>
      </c>
      <c r="H10" s="4" t="s">
        <v>64</v>
      </c>
    </row>
    <row r="11" spans="1:12" ht="128" x14ac:dyDescent="0.2">
      <c r="A11" s="2" t="s">
        <v>72</v>
      </c>
      <c r="B11" s="3">
        <v>40360</v>
      </c>
      <c r="C11" s="2" t="s">
        <v>73</v>
      </c>
      <c r="D11" s="2" t="s">
        <v>74</v>
      </c>
      <c r="E11" s="2" t="s">
        <v>75</v>
      </c>
      <c r="F11" s="2" t="s">
        <v>77</v>
      </c>
      <c r="G11" s="2" t="s">
        <v>71</v>
      </c>
      <c r="H11" s="2" t="s">
        <v>17</v>
      </c>
      <c r="I11" s="2" t="s">
        <v>76</v>
      </c>
      <c r="J11" s="2" t="s">
        <v>19</v>
      </c>
      <c r="K11" s="2" t="s">
        <v>78</v>
      </c>
    </row>
    <row r="12" spans="1:12" ht="32" x14ac:dyDescent="0.2">
      <c r="A12" s="2" t="s">
        <v>80</v>
      </c>
      <c r="B12" s="3">
        <v>26877</v>
      </c>
      <c r="C12" s="2" t="s">
        <v>81</v>
      </c>
      <c r="D12" s="2" t="s">
        <v>82</v>
      </c>
      <c r="E12" s="2" t="s">
        <v>83</v>
      </c>
      <c r="F12" s="2" t="s">
        <v>52</v>
      </c>
      <c r="G12" s="2" t="s">
        <v>79</v>
      </c>
      <c r="H12" s="2" t="s">
        <v>43</v>
      </c>
      <c r="I12" s="2" t="s">
        <v>83</v>
      </c>
      <c r="J12" s="2" t="s">
        <v>19</v>
      </c>
      <c r="K12" s="2" t="s">
        <v>52</v>
      </c>
    </row>
    <row r="13" spans="1:12" ht="48" x14ac:dyDescent="0.2">
      <c r="A13" s="2" t="s">
        <v>85</v>
      </c>
      <c r="B13" s="3">
        <v>25112</v>
      </c>
      <c r="C13" s="2" t="s">
        <v>86</v>
      </c>
      <c r="D13" s="2" t="s">
        <v>87</v>
      </c>
      <c r="E13" s="2" t="s">
        <v>88</v>
      </c>
      <c r="F13" s="2" t="s">
        <v>52</v>
      </c>
      <c r="G13" s="2" t="s">
        <v>84</v>
      </c>
      <c r="H13" s="2" t="s">
        <v>43</v>
      </c>
      <c r="I13" s="2" t="s">
        <v>89</v>
      </c>
      <c r="J13" s="2" t="s">
        <v>19</v>
      </c>
      <c r="K13" s="2" t="s">
        <v>52</v>
      </c>
    </row>
    <row r="14" spans="1:12" ht="128" x14ac:dyDescent="0.2">
      <c r="A14" s="2" t="s">
        <v>91</v>
      </c>
      <c r="B14" s="3">
        <v>41244</v>
      </c>
      <c r="C14" s="2" t="s">
        <v>92</v>
      </c>
      <c r="D14" s="2" t="s">
        <v>93</v>
      </c>
      <c r="E14" s="2" t="s">
        <v>94</v>
      </c>
      <c r="F14" s="2" t="s">
        <v>96</v>
      </c>
      <c r="G14" s="2" t="s">
        <v>90</v>
      </c>
      <c r="H14" s="2" t="s">
        <v>43</v>
      </c>
      <c r="I14" s="2" t="s">
        <v>95</v>
      </c>
      <c r="J14" s="2" t="s">
        <v>19</v>
      </c>
      <c r="K14" s="2" t="s">
        <v>97</v>
      </c>
    </row>
    <row r="15" spans="1:12" ht="48" x14ac:dyDescent="0.2">
      <c r="A15" s="2" t="s">
        <v>99</v>
      </c>
      <c r="B15" s="3">
        <v>37257</v>
      </c>
      <c r="C15" s="2" t="s">
        <v>100</v>
      </c>
      <c r="D15" s="2" t="s">
        <v>101</v>
      </c>
      <c r="E15" s="2" t="s">
        <v>102</v>
      </c>
      <c r="F15" s="2" t="s">
        <v>104</v>
      </c>
      <c r="G15" s="2" t="s">
        <v>98</v>
      </c>
      <c r="H15" s="2" t="s">
        <v>17</v>
      </c>
      <c r="I15" s="2" t="s">
        <v>103</v>
      </c>
      <c r="J15" s="2" t="s">
        <v>19</v>
      </c>
      <c r="K15" s="2" t="s">
        <v>52</v>
      </c>
    </row>
    <row r="16" spans="1:12" s="4" customFormat="1" ht="32" x14ac:dyDescent="0.2">
      <c r="A16" s="4" t="s">
        <v>69</v>
      </c>
      <c r="B16" s="5">
        <v>33055</v>
      </c>
      <c r="C16" s="4" t="s">
        <v>106</v>
      </c>
      <c r="G16" s="4" t="s">
        <v>105</v>
      </c>
      <c r="H16" s="4" t="s">
        <v>64</v>
      </c>
    </row>
    <row r="17" spans="1:11" ht="112" x14ac:dyDescent="0.2">
      <c r="A17" s="2" t="s">
        <v>108</v>
      </c>
      <c r="B17" s="3">
        <v>42614</v>
      </c>
      <c r="C17" s="2" t="s">
        <v>109</v>
      </c>
      <c r="D17" s="2" t="s">
        <v>110</v>
      </c>
      <c r="E17" s="2" t="s">
        <v>111</v>
      </c>
      <c r="F17" s="2" t="s">
        <v>113</v>
      </c>
      <c r="G17" s="2" t="s">
        <v>107</v>
      </c>
      <c r="H17" s="2" t="s">
        <v>43</v>
      </c>
      <c r="I17" s="2" t="s">
        <v>112</v>
      </c>
      <c r="J17" s="2" t="s">
        <v>19</v>
      </c>
      <c r="K17" s="2" t="s">
        <v>114</v>
      </c>
    </row>
    <row r="18" spans="1:11" s="4" customFormat="1" x14ac:dyDescent="0.2">
      <c r="A18" s="4" t="s">
        <v>69</v>
      </c>
      <c r="B18" s="5">
        <v>33786</v>
      </c>
      <c r="C18" s="4" t="s">
        <v>116</v>
      </c>
      <c r="G18" s="4" t="s">
        <v>115</v>
      </c>
      <c r="H18" s="4" t="s">
        <v>64</v>
      </c>
    </row>
    <row r="19" spans="1:11" ht="409" x14ac:dyDescent="0.2">
      <c r="A19" s="2" t="s">
        <v>118</v>
      </c>
      <c r="B19" s="3">
        <v>42248</v>
      </c>
      <c r="C19" s="2" t="s">
        <v>119</v>
      </c>
      <c r="D19" s="2" t="s">
        <v>120</v>
      </c>
      <c r="E19" s="2" t="s">
        <v>121</v>
      </c>
      <c r="F19" s="2" t="s">
        <v>123</v>
      </c>
      <c r="G19" s="2" t="s">
        <v>117</v>
      </c>
      <c r="H19" s="2" t="s">
        <v>17</v>
      </c>
      <c r="I19" s="2" t="s">
        <v>122</v>
      </c>
      <c r="J19" s="2" t="s">
        <v>19</v>
      </c>
      <c r="K19" s="2" t="s">
        <v>52</v>
      </c>
    </row>
    <row r="20" spans="1:11" ht="96" x14ac:dyDescent="0.2">
      <c r="A20" s="2" t="s">
        <v>125</v>
      </c>
      <c r="B20" s="3">
        <v>38749</v>
      </c>
      <c r="C20" s="2" t="s">
        <v>126</v>
      </c>
      <c r="D20" s="2" t="s">
        <v>127</v>
      </c>
      <c r="E20" s="2" t="s">
        <v>128</v>
      </c>
      <c r="F20" s="2" t="s">
        <v>130</v>
      </c>
      <c r="G20" s="2" t="s">
        <v>124</v>
      </c>
      <c r="H20" s="2" t="s">
        <v>43</v>
      </c>
      <c r="I20" s="2" t="s">
        <v>129</v>
      </c>
      <c r="J20" s="2" t="s">
        <v>19</v>
      </c>
      <c r="K20" s="2" t="s">
        <v>131</v>
      </c>
    </row>
    <row r="21" spans="1:11" ht="32" x14ac:dyDescent="0.2">
      <c r="A21" s="2" t="s">
        <v>133</v>
      </c>
      <c r="B21" s="3">
        <v>40057</v>
      </c>
      <c r="C21" s="2" t="s">
        <v>134</v>
      </c>
      <c r="D21" s="2" t="s">
        <v>135</v>
      </c>
      <c r="E21" s="2" t="s">
        <v>136</v>
      </c>
      <c r="F21" s="2" t="s">
        <v>59</v>
      </c>
      <c r="G21" s="2" t="s">
        <v>132</v>
      </c>
      <c r="H21" s="2" t="s">
        <v>17</v>
      </c>
      <c r="I21" s="2" t="s">
        <v>137</v>
      </c>
      <c r="J21" s="2" t="s">
        <v>19</v>
      </c>
      <c r="K21" s="2" t="s">
        <v>52</v>
      </c>
    </row>
    <row r="22" spans="1:11" ht="32" x14ac:dyDescent="0.2">
      <c r="A22" s="2" t="s">
        <v>139</v>
      </c>
      <c r="B22" s="3">
        <v>33604</v>
      </c>
      <c r="C22" s="2" t="s">
        <v>140</v>
      </c>
      <c r="D22" s="2" t="s">
        <v>141</v>
      </c>
      <c r="E22" s="2" t="s">
        <v>142</v>
      </c>
      <c r="F22" s="2" t="s">
        <v>144</v>
      </c>
      <c r="G22" s="2" t="s">
        <v>138</v>
      </c>
      <c r="H22" s="2" t="s">
        <v>43</v>
      </c>
      <c r="I22" s="2" t="s">
        <v>143</v>
      </c>
      <c r="J22" s="2" t="s">
        <v>19</v>
      </c>
      <c r="K22" s="2" t="s">
        <v>52</v>
      </c>
    </row>
    <row r="23" spans="1:11" ht="80" x14ac:dyDescent="0.2">
      <c r="A23" s="2" t="s">
        <v>146</v>
      </c>
      <c r="B23" s="3">
        <v>40878</v>
      </c>
      <c r="C23" s="2" t="s">
        <v>147</v>
      </c>
      <c r="D23" s="2" t="s">
        <v>148</v>
      </c>
      <c r="E23" s="2" t="s">
        <v>149</v>
      </c>
      <c r="F23" s="2" t="s">
        <v>151</v>
      </c>
      <c r="G23" s="2" t="s">
        <v>145</v>
      </c>
      <c r="H23" s="2" t="s">
        <v>17</v>
      </c>
      <c r="I23" s="2" t="s">
        <v>150</v>
      </c>
      <c r="J23" s="2" t="s">
        <v>19</v>
      </c>
      <c r="K23" s="2" t="s">
        <v>152</v>
      </c>
    </row>
    <row r="24" spans="1:11" ht="48" x14ac:dyDescent="0.2">
      <c r="A24" s="2" t="s">
        <v>154</v>
      </c>
      <c r="B24" s="2">
        <v>2002</v>
      </c>
      <c r="C24" s="2" t="s">
        <v>155</v>
      </c>
      <c r="D24" s="2" t="s">
        <v>156</v>
      </c>
      <c r="E24" s="2" t="s">
        <v>34</v>
      </c>
      <c r="F24" s="2" t="s">
        <v>157</v>
      </c>
      <c r="G24" s="2" t="s">
        <v>153</v>
      </c>
      <c r="H24" s="2" t="s">
        <v>17</v>
      </c>
      <c r="I24" s="2" t="s">
        <v>34</v>
      </c>
      <c r="J24" s="2" t="s">
        <v>19</v>
      </c>
      <c r="K24" s="2" t="s">
        <v>158</v>
      </c>
    </row>
    <row r="25" spans="1:11" s="4" customFormat="1" x14ac:dyDescent="0.2">
      <c r="A25" s="4" t="s">
        <v>160</v>
      </c>
      <c r="B25" s="5">
        <v>32295</v>
      </c>
      <c r="C25" s="4" t="s">
        <v>161</v>
      </c>
      <c r="G25" s="4" t="s">
        <v>159</v>
      </c>
      <c r="H25" s="4" t="s">
        <v>64</v>
      </c>
    </row>
    <row r="26" spans="1:11" ht="64" x14ac:dyDescent="0.2">
      <c r="A26" s="2" t="s">
        <v>163</v>
      </c>
      <c r="B26" s="3">
        <v>30651</v>
      </c>
      <c r="C26" s="2" t="s">
        <v>164</v>
      </c>
      <c r="D26" s="2" t="s">
        <v>165</v>
      </c>
      <c r="E26" s="2" t="s">
        <v>166</v>
      </c>
      <c r="F26" s="2" t="s">
        <v>52</v>
      </c>
      <c r="G26" s="2" t="s">
        <v>162</v>
      </c>
      <c r="H26" s="2" t="s">
        <v>17</v>
      </c>
      <c r="I26" s="2" t="s">
        <v>166</v>
      </c>
      <c r="J26" s="2" t="s">
        <v>19</v>
      </c>
      <c r="K26" s="2" t="s">
        <v>52</v>
      </c>
    </row>
    <row r="27" spans="1:11" s="4" customFormat="1" ht="32" x14ac:dyDescent="0.2">
      <c r="A27" s="4" t="s">
        <v>168</v>
      </c>
      <c r="B27" s="4">
        <v>1975</v>
      </c>
      <c r="C27" s="4" t="s">
        <v>169</v>
      </c>
      <c r="G27" s="4" t="s">
        <v>167</v>
      </c>
      <c r="H27" s="4" t="s">
        <v>64</v>
      </c>
    </row>
    <row r="28" spans="1:11" ht="96" x14ac:dyDescent="0.2">
      <c r="A28" s="2" t="s">
        <v>171</v>
      </c>
      <c r="B28" s="3">
        <v>40360</v>
      </c>
      <c r="C28" s="2" t="s">
        <v>172</v>
      </c>
      <c r="D28" s="2" t="s">
        <v>173</v>
      </c>
      <c r="E28" s="2" t="s">
        <v>174</v>
      </c>
      <c r="F28" s="2" t="s">
        <v>176</v>
      </c>
      <c r="G28" s="2" t="s">
        <v>170</v>
      </c>
      <c r="H28" s="2" t="s">
        <v>17</v>
      </c>
      <c r="I28" s="2" t="s">
        <v>175</v>
      </c>
      <c r="J28" s="2" t="s">
        <v>19</v>
      </c>
      <c r="K28" s="2" t="s">
        <v>177</v>
      </c>
    </row>
    <row r="29" spans="1:11" ht="96" x14ac:dyDescent="0.2">
      <c r="A29" s="2" t="s">
        <v>179</v>
      </c>
      <c r="B29" s="2">
        <v>2000</v>
      </c>
      <c r="C29" s="2" t="s">
        <v>180</v>
      </c>
      <c r="D29" s="2" t="s">
        <v>181</v>
      </c>
      <c r="E29" s="2" t="s">
        <v>182</v>
      </c>
      <c r="F29" s="2" t="s">
        <v>184</v>
      </c>
      <c r="G29" s="2" t="s">
        <v>178</v>
      </c>
      <c r="H29" s="2" t="s">
        <v>17</v>
      </c>
      <c r="I29" s="2" t="s">
        <v>183</v>
      </c>
      <c r="J29" s="2" t="s">
        <v>19</v>
      </c>
      <c r="K29" s="2" t="s">
        <v>185</v>
      </c>
    </row>
    <row r="30" spans="1:11" ht="48" x14ac:dyDescent="0.2">
      <c r="A30" s="2" t="s">
        <v>187</v>
      </c>
      <c r="B30" s="3">
        <v>38292</v>
      </c>
      <c r="C30" s="2" t="s">
        <v>188</v>
      </c>
      <c r="D30" s="2" t="s">
        <v>189</v>
      </c>
      <c r="E30" s="2" t="s">
        <v>190</v>
      </c>
      <c r="F30" s="2" t="s">
        <v>192</v>
      </c>
      <c r="G30" s="2" t="s">
        <v>186</v>
      </c>
      <c r="H30" s="2" t="s">
        <v>17</v>
      </c>
      <c r="I30" s="2" t="s">
        <v>191</v>
      </c>
      <c r="J30" s="2" t="s">
        <v>19</v>
      </c>
      <c r="K30" s="2" t="s">
        <v>193</v>
      </c>
    </row>
    <row r="31" spans="1:11" ht="96" x14ac:dyDescent="0.2">
      <c r="A31" s="2" t="s">
        <v>195</v>
      </c>
      <c r="B31" s="3">
        <v>40391</v>
      </c>
      <c r="C31" s="2" t="s">
        <v>196</v>
      </c>
      <c r="D31" s="2" t="s">
        <v>197</v>
      </c>
      <c r="E31" s="2" t="s">
        <v>198</v>
      </c>
      <c r="F31" s="2" t="s">
        <v>77</v>
      </c>
      <c r="G31" s="2" t="s">
        <v>194</v>
      </c>
      <c r="H31" s="2" t="s">
        <v>17</v>
      </c>
      <c r="I31" s="2" t="s">
        <v>199</v>
      </c>
      <c r="J31" s="2" t="s">
        <v>19</v>
      </c>
      <c r="K31" s="2" t="s">
        <v>52</v>
      </c>
    </row>
    <row r="32" spans="1:11" ht="32" x14ac:dyDescent="0.2">
      <c r="A32" s="2" t="s">
        <v>201</v>
      </c>
      <c r="B32" s="3">
        <v>28581</v>
      </c>
      <c r="C32" s="2" t="s">
        <v>202</v>
      </c>
      <c r="D32" s="2" t="s">
        <v>203</v>
      </c>
      <c r="E32" s="2" t="s">
        <v>204</v>
      </c>
      <c r="F32" s="2" t="s">
        <v>205</v>
      </c>
      <c r="G32" s="2" t="s">
        <v>200</v>
      </c>
      <c r="H32" s="2" t="s">
        <v>43</v>
      </c>
      <c r="I32" s="2" t="s">
        <v>204</v>
      </c>
      <c r="J32" s="2" t="s">
        <v>19</v>
      </c>
      <c r="K32" s="2" t="s">
        <v>52</v>
      </c>
    </row>
    <row r="33" spans="1:11" ht="96" x14ac:dyDescent="0.2">
      <c r="A33" s="2" t="s">
        <v>207</v>
      </c>
      <c r="B33" s="3">
        <v>38718</v>
      </c>
      <c r="C33" s="2" t="s">
        <v>208</v>
      </c>
      <c r="D33" s="2" t="s">
        <v>209</v>
      </c>
      <c r="E33" s="2" t="s">
        <v>210</v>
      </c>
      <c r="F33" s="2" t="s">
        <v>212</v>
      </c>
      <c r="G33" s="2" t="s">
        <v>206</v>
      </c>
      <c r="H33" s="2" t="s">
        <v>17</v>
      </c>
      <c r="I33" s="2" t="s">
        <v>211</v>
      </c>
      <c r="J33" s="2" t="s">
        <v>19</v>
      </c>
      <c r="K33" s="2" t="s">
        <v>213</v>
      </c>
    </row>
    <row r="34" spans="1:11" ht="144" x14ac:dyDescent="0.2">
      <c r="A34" s="2" t="s">
        <v>215</v>
      </c>
      <c r="B34" s="3">
        <v>39539</v>
      </c>
      <c r="C34" s="2" t="s">
        <v>216</v>
      </c>
      <c r="D34" s="2" t="s">
        <v>217</v>
      </c>
      <c r="E34" s="2" t="s">
        <v>218</v>
      </c>
      <c r="F34" s="2" t="s">
        <v>220</v>
      </c>
      <c r="G34" s="2" t="s">
        <v>214</v>
      </c>
      <c r="H34" s="2" t="s">
        <v>17</v>
      </c>
      <c r="I34" s="2" t="s">
        <v>219</v>
      </c>
      <c r="J34" s="2" t="s">
        <v>19</v>
      </c>
      <c r="K34" s="2" t="s">
        <v>221</v>
      </c>
    </row>
    <row r="35" spans="1:11" x14ac:dyDescent="0.2">
      <c r="A35" s="2" t="s">
        <v>223</v>
      </c>
      <c r="B35" s="3">
        <v>35125</v>
      </c>
      <c r="C35" s="2" t="s">
        <v>224</v>
      </c>
      <c r="D35" s="2" t="s">
        <v>225</v>
      </c>
      <c r="E35" s="2" t="s">
        <v>226</v>
      </c>
      <c r="F35" s="2" t="s">
        <v>52</v>
      </c>
      <c r="G35" s="2" t="s">
        <v>222</v>
      </c>
      <c r="H35" s="2" t="s">
        <v>227</v>
      </c>
      <c r="I35" s="2" t="s">
        <v>228</v>
      </c>
      <c r="J35" s="2" t="s">
        <v>19</v>
      </c>
      <c r="K35" s="2" t="s">
        <v>52</v>
      </c>
    </row>
    <row r="36" spans="1:11" ht="128" x14ac:dyDescent="0.2">
      <c r="A36" s="2" t="s">
        <v>230</v>
      </c>
      <c r="B36" s="3">
        <v>40909</v>
      </c>
      <c r="C36" s="2" t="s">
        <v>231</v>
      </c>
      <c r="D36" s="2" t="s">
        <v>232</v>
      </c>
      <c r="E36" s="2" t="s">
        <v>233</v>
      </c>
      <c r="F36" s="2" t="s">
        <v>234</v>
      </c>
      <c r="G36" s="2" t="s">
        <v>229</v>
      </c>
      <c r="H36" s="2" t="s">
        <v>17</v>
      </c>
      <c r="I36" s="2" t="s">
        <v>137</v>
      </c>
      <c r="J36" s="2" t="s">
        <v>19</v>
      </c>
      <c r="K36" s="2" t="s">
        <v>235</v>
      </c>
    </row>
    <row r="37" spans="1:11" ht="112" x14ac:dyDescent="0.2">
      <c r="A37" s="2" t="s">
        <v>237</v>
      </c>
      <c r="B37" s="3">
        <v>39873</v>
      </c>
      <c r="C37" s="2" t="s">
        <v>238</v>
      </c>
      <c r="D37" s="2" t="s">
        <v>239</v>
      </c>
      <c r="E37" s="2" t="s">
        <v>240</v>
      </c>
      <c r="F37" s="2" t="s">
        <v>242</v>
      </c>
      <c r="G37" s="2" t="s">
        <v>236</v>
      </c>
      <c r="H37" s="2" t="s">
        <v>17</v>
      </c>
      <c r="I37" s="2" t="s">
        <v>241</v>
      </c>
      <c r="J37" s="2" t="s">
        <v>19</v>
      </c>
      <c r="K37" s="2" t="s">
        <v>243</v>
      </c>
    </row>
    <row r="38" spans="1:11" ht="48" x14ac:dyDescent="0.2">
      <c r="A38" s="2" t="s">
        <v>245</v>
      </c>
      <c r="B38" s="3">
        <v>29160</v>
      </c>
      <c r="C38" s="2" t="s">
        <v>246</v>
      </c>
      <c r="D38" s="2" t="s">
        <v>247</v>
      </c>
      <c r="E38" s="2" t="s">
        <v>248</v>
      </c>
      <c r="F38" s="2" t="s">
        <v>249</v>
      </c>
      <c r="G38" s="2" t="s">
        <v>244</v>
      </c>
      <c r="H38" s="2" t="s">
        <v>43</v>
      </c>
      <c r="I38" s="2" t="s">
        <v>248</v>
      </c>
      <c r="J38" s="2" t="s">
        <v>19</v>
      </c>
      <c r="K38" s="2" t="s">
        <v>250</v>
      </c>
    </row>
    <row r="39" spans="1:11" ht="112" x14ac:dyDescent="0.2">
      <c r="A39" s="2" t="s">
        <v>252</v>
      </c>
      <c r="B39" s="3">
        <v>42248</v>
      </c>
      <c r="C39" s="2" t="s">
        <v>253</v>
      </c>
      <c r="D39" s="2" t="s">
        <v>254</v>
      </c>
      <c r="E39" s="2" t="s">
        <v>255</v>
      </c>
      <c r="F39" s="2" t="s">
        <v>257</v>
      </c>
      <c r="G39" s="2" t="s">
        <v>251</v>
      </c>
      <c r="H39" s="2" t="s">
        <v>17</v>
      </c>
      <c r="I39" s="2" t="s">
        <v>256</v>
      </c>
      <c r="J39" s="2" t="s">
        <v>19</v>
      </c>
      <c r="K39" s="2" t="s">
        <v>258</v>
      </c>
    </row>
    <row r="40" spans="1:11" ht="32" x14ac:dyDescent="0.2">
      <c r="A40" s="2" t="s">
        <v>260</v>
      </c>
      <c r="B40" s="2">
        <v>1998</v>
      </c>
      <c r="C40" s="2" t="s">
        <v>261</v>
      </c>
      <c r="D40" s="2" t="s">
        <v>262</v>
      </c>
      <c r="E40" s="2" t="s">
        <v>263</v>
      </c>
      <c r="F40" s="2" t="s">
        <v>264</v>
      </c>
      <c r="G40" s="2" t="s">
        <v>259</v>
      </c>
      <c r="H40" s="2" t="s">
        <v>17</v>
      </c>
      <c r="I40" s="2" t="s">
        <v>263</v>
      </c>
      <c r="J40" s="2" t="s">
        <v>19</v>
      </c>
      <c r="K40" s="2" t="s">
        <v>52</v>
      </c>
    </row>
    <row r="41" spans="1:11" ht="48" x14ac:dyDescent="0.2">
      <c r="A41" s="2" t="s">
        <v>266</v>
      </c>
      <c r="B41" s="3">
        <v>41153</v>
      </c>
      <c r="C41" s="2" t="s">
        <v>267</v>
      </c>
      <c r="D41" s="2" t="s">
        <v>268</v>
      </c>
      <c r="E41" s="2" t="s">
        <v>269</v>
      </c>
      <c r="F41" s="2" t="s">
        <v>271</v>
      </c>
      <c r="G41" s="2" t="s">
        <v>265</v>
      </c>
      <c r="H41" s="2" t="s">
        <v>43</v>
      </c>
      <c r="I41" s="2" t="s">
        <v>270</v>
      </c>
      <c r="J41" s="2" t="s">
        <v>19</v>
      </c>
      <c r="K41" s="2" t="s">
        <v>272</v>
      </c>
    </row>
    <row r="42" spans="1:11" ht="80" x14ac:dyDescent="0.2">
      <c r="A42" s="2" t="s">
        <v>274</v>
      </c>
      <c r="B42" s="3">
        <v>40848</v>
      </c>
      <c r="C42" s="2" t="s">
        <v>275</v>
      </c>
      <c r="D42" s="2" t="s">
        <v>276</v>
      </c>
      <c r="E42" s="2" t="s">
        <v>277</v>
      </c>
      <c r="F42" s="2" t="s">
        <v>151</v>
      </c>
      <c r="G42" s="2" t="s">
        <v>273</v>
      </c>
      <c r="H42" s="2" t="s">
        <v>17</v>
      </c>
      <c r="I42" s="2" t="s">
        <v>278</v>
      </c>
      <c r="J42" s="2" t="s">
        <v>19</v>
      </c>
      <c r="K42" s="2" t="s">
        <v>279</v>
      </c>
    </row>
    <row r="43" spans="1:11" s="4" customFormat="1" ht="32" x14ac:dyDescent="0.2">
      <c r="A43" s="4" t="s">
        <v>69</v>
      </c>
      <c r="B43" s="5">
        <v>30803</v>
      </c>
      <c r="C43" s="4" t="s">
        <v>281</v>
      </c>
      <c r="G43" s="4" t="s">
        <v>280</v>
      </c>
      <c r="H43" s="4" t="s">
        <v>64</v>
      </c>
    </row>
    <row r="44" spans="1:11" ht="48" x14ac:dyDescent="0.2">
      <c r="A44" s="2" t="s">
        <v>283</v>
      </c>
      <c r="B44" s="3">
        <v>42583</v>
      </c>
      <c r="C44" s="2" t="s">
        <v>284</v>
      </c>
      <c r="D44" s="2" t="s">
        <v>285</v>
      </c>
      <c r="E44" s="2" t="s">
        <v>286</v>
      </c>
      <c r="F44" s="2" t="s">
        <v>288</v>
      </c>
      <c r="G44" s="2" t="s">
        <v>282</v>
      </c>
      <c r="H44" s="2" t="s">
        <v>43</v>
      </c>
      <c r="I44" s="2" t="s">
        <v>287</v>
      </c>
      <c r="J44" s="2" t="s">
        <v>19</v>
      </c>
      <c r="K44" s="2" t="s">
        <v>52</v>
      </c>
    </row>
    <row r="45" spans="1:11" ht="64" x14ac:dyDescent="0.2">
      <c r="A45" s="2" t="s">
        <v>290</v>
      </c>
      <c r="B45" s="3">
        <v>39814</v>
      </c>
      <c r="C45" s="2" t="s">
        <v>291</v>
      </c>
      <c r="D45" s="2" t="s">
        <v>292</v>
      </c>
      <c r="E45" s="2" t="s">
        <v>293</v>
      </c>
      <c r="F45" s="2" t="s">
        <v>295</v>
      </c>
      <c r="G45" s="2" t="s">
        <v>289</v>
      </c>
      <c r="H45" s="2" t="s">
        <v>17</v>
      </c>
      <c r="I45" s="2" t="s">
        <v>294</v>
      </c>
      <c r="J45" s="2" t="s">
        <v>19</v>
      </c>
      <c r="K45" s="2" t="s">
        <v>296</v>
      </c>
    </row>
    <row r="46" spans="1:11" ht="409" x14ac:dyDescent="0.2">
      <c r="A46" s="2" t="s">
        <v>298</v>
      </c>
      <c r="B46" s="3">
        <v>42125</v>
      </c>
      <c r="C46" s="2" t="s">
        <v>299</v>
      </c>
      <c r="D46" s="2" t="s">
        <v>300</v>
      </c>
      <c r="E46" s="2" t="s">
        <v>301</v>
      </c>
      <c r="F46" s="2" t="s">
        <v>303</v>
      </c>
      <c r="G46" s="2" t="s">
        <v>297</v>
      </c>
      <c r="H46" s="2" t="s">
        <v>17</v>
      </c>
      <c r="I46" s="2" t="s">
        <v>302</v>
      </c>
      <c r="J46" s="2" t="s">
        <v>19</v>
      </c>
      <c r="K46" s="2" t="s">
        <v>304</v>
      </c>
    </row>
    <row r="47" spans="1:11" ht="96" x14ac:dyDescent="0.2">
      <c r="A47" s="2" t="s">
        <v>306</v>
      </c>
      <c r="B47" s="3">
        <v>42125</v>
      </c>
      <c r="C47" s="2" t="s">
        <v>307</v>
      </c>
      <c r="D47" s="2" t="s">
        <v>308</v>
      </c>
      <c r="E47" s="2" t="s">
        <v>309</v>
      </c>
      <c r="F47" s="2" t="s">
        <v>311</v>
      </c>
      <c r="G47" s="2" t="s">
        <v>305</v>
      </c>
      <c r="H47" s="2" t="s">
        <v>43</v>
      </c>
      <c r="I47" s="2" t="s">
        <v>310</v>
      </c>
      <c r="J47" s="2" t="s">
        <v>19</v>
      </c>
      <c r="K47" s="2" t="s">
        <v>312</v>
      </c>
    </row>
    <row r="48" spans="1:11" ht="96" x14ac:dyDescent="0.2">
      <c r="A48" s="2" t="s">
        <v>314</v>
      </c>
      <c r="B48" s="3">
        <v>38384</v>
      </c>
      <c r="C48" s="2" t="s">
        <v>315</v>
      </c>
      <c r="D48" s="2" t="s">
        <v>316</v>
      </c>
      <c r="E48" s="2" t="s">
        <v>317</v>
      </c>
      <c r="F48" s="2" t="s">
        <v>319</v>
      </c>
      <c r="G48" s="2" t="s">
        <v>313</v>
      </c>
      <c r="H48" s="2" t="s">
        <v>43</v>
      </c>
      <c r="I48" s="2" t="s">
        <v>318</v>
      </c>
      <c r="J48" s="2" t="s">
        <v>19</v>
      </c>
      <c r="K48" s="2" t="s">
        <v>320</v>
      </c>
    </row>
    <row r="49" spans="1:11" ht="32" x14ac:dyDescent="0.2">
      <c r="A49" s="2" t="s">
        <v>322</v>
      </c>
      <c r="B49" s="2">
        <v>2007</v>
      </c>
      <c r="C49" s="2" t="s">
        <v>323</v>
      </c>
      <c r="D49" s="2" t="s">
        <v>324</v>
      </c>
      <c r="E49" s="2" t="s">
        <v>325</v>
      </c>
      <c r="F49" s="2" t="s">
        <v>326</v>
      </c>
      <c r="G49" s="2" t="s">
        <v>321</v>
      </c>
      <c r="H49" s="2" t="s">
        <v>17</v>
      </c>
      <c r="I49" s="2" t="s">
        <v>183</v>
      </c>
      <c r="J49" s="2" t="s">
        <v>19</v>
      </c>
      <c r="K49" s="2" t="s">
        <v>327</v>
      </c>
    </row>
    <row r="50" spans="1:11" x14ac:dyDescent="0.2">
      <c r="A50" s="2" t="s">
        <v>329</v>
      </c>
      <c r="B50" s="3">
        <v>38473</v>
      </c>
      <c r="C50" s="2" t="s">
        <v>330</v>
      </c>
      <c r="D50" s="2" t="s">
        <v>331</v>
      </c>
      <c r="E50" s="2" t="s">
        <v>332</v>
      </c>
      <c r="F50" s="2" t="s">
        <v>333</v>
      </c>
      <c r="G50" s="2" t="s">
        <v>328</v>
      </c>
      <c r="H50" s="2" t="s">
        <v>43</v>
      </c>
      <c r="I50" s="2" t="s">
        <v>332</v>
      </c>
      <c r="J50" s="2" t="s">
        <v>19</v>
      </c>
      <c r="K50" s="2" t="s">
        <v>52</v>
      </c>
    </row>
    <row r="51" spans="1:11" s="4" customFormat="1" ht="32" x14ac:dyDescent="0.2">
      <c r="A51" s="4" t="s">
        <v>335</v>
      </c>
      <c r="B51" s="5">
        <v>26665</v>
      </c>
      <c r="C51" s="4" t="s">
        <v>336</v>
      </c>
      <c r="G51" s="4" t="s">
        <v>334</v>
      </c>
      <c r="H51" s="4" t="s">
        <v>64</v>
      </c>
    </row>
    <row r="52" spans="1:11" x14ac:dyDescent="0.2">
      <c r="G52" s="1" t="s">
        <v>337</v>
      </c>
      <c r="H52" s="1">
        <f>COUNTIF(H1:H51, "*Employee*")</f>
        <v>15</v>
      </c>
      <c r="I52" s="2" t="s">
        <v>338</v>
      </c>
      <c r="J52" s="2">
        <f>COUNTIF(J1:J51, "*Yes*")</f>
        <v>0</v>
      </c>
    </row>
    <row r="53" spans="1:11" x14ac:dyDescent="0.2">
      <c r="G53" s="1" t="s">
        <v>339</v>
      </c>
      <c r="H53" s="1">
        <f>COUNTIF(H1:H51, "*National Lab*")</f>
        <v>0</v>
      </c>
      <c r="I53" s="2" t="s">
        <v>340</v>
      </c>
      <c r="J53" s="2">
        <f>COUNTIF(J1:J51, "Yes, National Lab")</f>
        <v>0</v>
      </c>
    </row>
    <row r="54" spans="1:11" x14ac:dyDescent="0.2">
      <c r="G54" s="1" t="s">
        <v>341</v>
      </c>
      <c r="H54" s="1">
        <f>COUNTIF(H1:H51, "*Contractor*")</f>
        <v>0</v>
      </c>
    </row>
    <row r="55" spans="1:11" ht="32" x14ac:dyDescent="0.2">
      <c r="G55" s="1" t="s">
        <v>342</v>
      </c>
      <c r="H55" s="1">
        <f>COUNTIF(H1:H51, "False Positive; Search Rerun")</f>
        <v>0</v>
      </c>
    </row>
    <row r="56" spans="1:11" ht="32" x14ac:dyDescent="0.2">
      <c r="G56" s="1" t="s">
        <v>343</v>
      </c>
      <c r="H56" s="1">
        <f>COUNTIF(H1:H51, "False Positive")</f>
        <v>1</v>
      </c>
    </row>
    <row r="57" spans="1:11" x14ac:dyDescent="0.2">
      <c r="G57" s="1" t="s">
        <v>344</v>
      </c>
      <c r="H57" s="1">
        <f>COUNTIF(H1:H51, "Unsure")</f>
        <v>25</v>
      </c>
    </row>
    <row r="58" spans="1:11" x14ac:dyDescent="0.2">
      <c r="G58" s="2" t="s">
        <v>345</v>
      </c>
      <c r="H58" s="2">
        <f>COUNTIF(H1:H51, "*Couldn't*")</f>
        <v>0</v>
      </c>
    </row>
    <row r="59" spans="1:11" ht="32" x14ac:dyDescent="0.2">
      <c r="G59" s="2" t="s">
        <v>346</v>
      </c>
      <c r="H59" s="2">
        <f>COUNTIF(H1:H51, "No access")</f>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2017-07-28T15:04:57Z</dcterms:created>
  <dcterms:modified xsi:type="dcterms:W3CDTF">2017-07-28T16:36:09Z</dcterms:modified>
</cp:coreProperties>
</file>