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7907"/>
  <workbookPr/>
  <mc:AlternateContent xmlns:mc="http://schemas.openxmlformats.org/markup-compatibility/2006">
    <mc:Choice Requires="x15">
      <x15ac:absPath xmlns:x15ac="http://schemas.microsoft.com/office/spreadsheetml/2010/11/ac" url="/Users/Sutton/Documents/PublicResourceFellowship/AuditsbyPublisher/AGUAudit/"/>
    </mc:Choice>
  </mc:AlternateContent>
  <bookViews>
    <workbookView xWindow="500" yWindow="840" windowWidth="24560" windowHeight="13020" tabRatio="500"/>
  </bookViews>
  <sheets>
    <sheet name="Sheet1" sheetId="1" r:id="rId1"/>
  </sheets>
  <calcPr calcId="150000"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59" i="1" l="1"/>
  <c r="H58" i="1"/>
  <c r="H57" i="1"/>
  <c r="H56" i="1"/>
  <c r="H55" i="1"/>
  <c r="H54" i="1"/>
  <c r="J53" i="1"/>
  <c r="H53" i="1"/>
  <c r="J52" i="1"/>
  <c r="H52" i="1"/>
</calcChain>
</file>

<file path=xl/sharedStrings.xml><?xml version="1.0" encoding="utf-8"?>
<sst xmlns="http://schemas.openxmlformats.org/spreadsheetml/2006/main" count="514" uniqueCount="379">
  <si>
    <t>Journal/ Conference</t>
  </si>
  <si>
    <t>Pub Date</t>
  </si>
  <si>
    <t>Title</t>
  </si>
  <si>
    <t>Author(s)</t>
  </si>
  <si>
    <t>Author Affiliation</t>
  </si>
  <si>
    <t>Copyright Assertion</t>
  </si>
  <si>
    <t>DOI</t>
  </si>
  <si>
    <t>Author categories</t>
  </si>
  <si>
    <t>Textual Evidence</t>
  </si>
  <si>
    <t>Work of Gov't Disclaimer</t>
  </si>
  <si>
    <t>Other Disclaimers</t>
  </si>
  <si>
    <t>Preparers Comments</t>
  </si>
  <si>
    <t>10.1029/2008GC002021</t>
  </si>
  <si>
    <t>G3 Volume 9, Number 8</t>
  </si>
  <si>
    <t>Aqueous and isotope geochemistry of mineral springs along
the southern margin of the Tibetan plateau: Implications for
fluid sources and regional degassing of CO2</t>
  </si>
  <si>
    <t>1) Dennis L. Newell*, Zachary D. Sharp and Tobias P. Fischer;
2) Micah J. Jessup;
3) John M. Cottle;
4) David R. Hilton</t>
  </si>
  <si>
    <t xml:space="preserve">1) Department of Earth and Planetary Sciences, University of New Mexico, Albuquerque, New Mexico 87131, USA;
2) Department of Earth and Planetary Sciences, University of Tennessee, Knoxville, Tennessee 37996, USA;
3) NERC Isotope Geosciences Laboratory, Keyworth, Nottingham NG12 5GG, UK;
4) Scripps Institution of Oceanography, University of California, San Diego, La Jolla, California 92093, USA
* Now at Hydrology, Geochemistry and Geology Group, Los Alamos National Laboratory, Los Alamos, New Mexico 87545, USA </t>
  </si>
  <si>
    <t xml:space="preserve">* Now at Hydrology, Geochemistry and Geology Group, Los Alamos National Laboratory, Los Alamos, New Mexico 87545, USA </t>
  </si>
  <si>
    <t>False Positive</t>
  </si>
  <si>
    <t>N/A</t>
  </si>
  <si>
    <t>No</t>
  </si>
  <si>
    <t>10.1029/2012GC004168</t>
  </si>
  <si>
    <t>G3 Volume 13, Number 11</t>
  </si>
  <si>
    <t>Reconciling geochemical and geophysical observations
of magma supply and melt distribution at the 9 N
overlapping spreading center, East Pacific Rise</t>
  </si>
  <si>
    <t>1) V. D. Wanless; 2) M. R. Perfit; 3) E. M. Klein; 4) S. White; 5) W. I. Ridley</t>
  </si>
  <si>
    <t>1) Department of Geology and Geophysics, Woods Hole Oceanographic Institution, Woods Hole, Massachusetts 02540, USA;
2) Department of Geological Sciences, University of Florida, Gainesville, Florida 32611, USA;
3) Nicholas School of the Environment, Duke University, Durham, North Carolina 27708, USA;
4) Department of Earth and Ocean Sciences, University of South Carolina, Columbia, South Carolina 29208, USA;
5) U.S. Geological Survey, Denver, Colorado 80225, USA</t>
  </si>
  <si>
    <t>5) U.S. Geological Survey, Denver, Colorado 80225, USA</t>
  </si>
  <si>
    <t>Employee</t>
  </si>
  <si>
    <t>©2012. American Geophysical Union. All Rights Reserved</t>
  </si>
  <si>
    <t>We thank the Captain, officers and crew of the R/V Atlantis for all their help during cruise AT15-17 and the MEDUSA2007 Science party for their assistance in collecting data and samples for this study. We thank the Jason II shipboard and shore-based operations group for their help in collecting these data and HMR for processing all DSL-120 side scan and bathymetry collected during this cruise. Thanks to G. Kamenov and the UF Center for Isotope Geoscience for laboratory assistance. Thanks to J. Sinton and D. Toomey for the detailed reviews. R. Walters, M. Behn, A. Soule, and P. Canales provided insightful comments on earlier versions of the manuscript. This research was supported by the National Science Foundation (grants OCE-0527075 to MRP, OCE-0525872 to SMW, and OCE-0526120 to EMK).</t>
  </si>
  <si>
    <t>10.1029/2011GL047069</t>
  </si>
  <si>
    <t xml:space="preserve">GEOPHYSICAL RESEARCH LETTERS, VOL. 38, </t>
  </si>
  <si>
    <t>Changes in dimethyl sulfide oceanic distribution due to climate change</t>
  </si>
  <si>
    <t>Philip Cameron‐Smith,1 Scott Elliott,2 Mathew Maltrud,2 David Erickson,3 and Oliver Wingenter 4</t>
  </si>
  <si>
    <t>1 Atmospheric, Earth and Energy Division, Lawrence Livermore National Laboratory, Livermore, California, USA. 
2 Climate Ocean Sea Ice Modeling, Los Alamos National Laboratory, Los Alamos, New Mexico, USA. 
3 Mathematics and Computer Sciences, Oak Ridge National Laboratory, Oak Ridge, Tennessee, USA. 
4 Geophysical Research Center and Department of Chemistry, New Mexico Institute of Mining and Technology, Socorro, New Mexico, USA.</t>
  </si>
  <si>
    <t xml:space="preserve">1 Atmospheric, Earth and Energy Division, Lawrence Livermore National Laboratory, Livermore, California, USA. 
2 Climate Ocean Sea Ice Modeling, Los Alamos National Laboratory, Los Alamos, New Mexico, USA. 
3 Mathematics and Computer Sciences, Oak Ridge National Laboratory, Oak Ridge, Tennessee, USA. </t>
  </si>
  <si>
    <t>National Lab</t>
  </si>
  <si>
    <t>Copyright 2011 by the American Geophysical Union</t>
  </si>
  <si>
    <t>We thank two anonymous reviewers for their suggestions. National laboratory authors were supported by the U.S. DOE OBER SciDAC project. Wingenter was supported by the NMIMT Geophysical Research Center. We used the Oak Ridge Leadership Facility at the Oak Ridge National Laboratory, which is supported by the Office of Science of the U.S. Department of Energy under contract DE-AC05-00OR22725. Part of this study was performed under the auspices of the U.S. Department of Energy by Lawrence Livermore National Laboratory under contract DE-AC52-07NA27344.</t>
  </si>
  <si>
    <t>10.1029/2010JD014249</t>
  </si>
  <si>
    <t>J. Geophys. Res. Atmos., 119, 13,026–13,041,</t>
  </si>
  <si>
    <t>Comparisons of emissivity observations from satellites and the ground at the CRCS Dunhuang Gobi site</t>
  </si>
  <si>
    <t>Yong Zhang 1, Zhenglong Li 2, and Jun Li 2</t>
  </si>
  <si>
    <t>1 National Satellite Meteorological Center, China Meteorological Administration, Beijing, China, 
2 Cooperative Institute for Meteorological Satellite Studies, University of Wisconsin-Madison, Madison, Wisconsin, USA</t>
  </si>
  <si>
    <t>2 Cooperative Institute for Meteorological Satellite Studies, University of Wisconsin-Madison, Madison, Wisconsin, USA</t>
  </si>
  <si>
    <t>Unsure</t>
  </si>
  <si>
    <t>©2014. American Geophysical Union. All Rights Reserved.</t>
  </si>
  <si>
    <t>The MODIS L3 emissivity data product was obtained through the online Data Pool at the NASA Land Processes Distributed Active Archive Center (LP DAAC), USGS/Earth Resources Observation and Science (EROS) Center, Sioux Falls, South Dakota (https://lpdaac-usgs-gov.libproxy.lib.unc.edu/data_access). The AIRS L3 emissivity data used in this study were acquired as part of the activities of NASA's Science Mission Directorate and are archived and distributed by the Goddard Earth Sciences (GES) Data and Information Services Center (DISC). The field emissivity spectra data were measured by Zhang et al. (zhangyong@cma.gov.cn) with a set of instruments at the CRCS Dunhuang site. The authors would like to thank the Cooperative Institute of Meteorological Satellite Studies (CIMSS) of the University of Wisconsin-Madison for providing the UWIREMIS database. The authors would also like to thank Lei Yang from the China Center for Resources Satellite Data and Application for providing GF-1 WFV data. This work is supported by Natural Science Foundation of China (grants 41171275 and 40701118) and the R&amp;D Special Fund for Public Welfare Program (grant GYHY200906036).</t>
  </si>
  <si>
    <t>10.1029/97JD03452</t>
  </si>
  <si>
    <t>Journal of Geophysical Research: Atmospheres (1984–2012) &gt; Vol 116 Issue D17</t>
  </si>
  <si>
    <t>Relating atmospheric and oceanic DMS levels to particle nucleation events in the Canadian Arctic</t>
  </si>
  <si>
    <t>Rachel Y.-W. Chang 1, Steven J. Sjostedt 1,7, Jeffrey R. Pierce 2, Tim N. Papakyriakou 3, Michael G. Scarratt 4, Sonia Michaud 4, Maurice Levasseur 5, W. Richard Leaitch 6 andJonathan P. D. Abbatt 1</t>
  </si>
  <si>
    <t>1 Department of Chemistry, University of Toronto, Toronto, Ontario, Canada
2 Department of Physics and Atmospheric Science, Dalhousie University, Halifax, Nova Scotia, Canada
3 Centre of Earth Observation Science, Department of Environment and Geography, University of Manitoba, Winnipeg, Manitoba, Canada
4 Department of Fisheries and Oceans Canada, Maurice-Lamontagne Institute, Mont-Joli, Quebec, Canada
5 Québec-Océan, Department of Biology, Université Laval, Quebec, Quebec, Canada
6 Science and Technology Branch, Environment Canada, Toronto, Ontario, Canada
7 Now at Science and Technology Branch, Environment Canada, Toronto, Ontario, Canada</t>
  </si>
  <si>
    <t>No government agencies appear in the authors affiliations</t>
  </si>
  <si>
    <t>Water Resources Research &gt; Vol 36 Issue 4</t>
  </si>
  <si>
    <t>Simulation of fluid flow and permeability in cohesionless soils</t>
  </si>
  <si>
    <t xml:space="preserve">1) E. Masad and B. Muhunthan;
2) N. Martys </t>
  </si>
  <si>
    <t xml:space="preserve">1) Department of Civil and Environmental Engineering, Washington State University, Pullman;
2) Building and Fire Research Laboratory, National Institute of Standards and Technology, Gaithersburg, Maryland </t>
  </si>
  <si>
    <t xml:space="preserve">2) Building and Fire Research Laboratory, National Institute of Standards and Technology, Gaithersburg, Maryland </t>
  </si>
  <si>
    <t>10.1029/1999WR900348</t>
  </si>
  <si>
    <t xml:space="preserve">Copyright 2000 by the American Geophysical Union. </t>
  </si>
  <si>
    <t>The study presented in this paper was sponsored by the National Science Foundation under grant CMS-9309345 to Washington State University</t>
  </si>
  <si>
    <t>10.1029/JA081i001p00227</t>
  </si>
  <si>
    <t>JOURNAL  OF  GEOPHYSICAL  RESEARCH Vol 81</t>
  </si>
  <si>
    <t xml:space="preserve">Proton Flow Measurements in the Magnetotail Plasma Sheet Made With Imp 6 </t>
  </si>
  <si>
    <t xml:space="preserve">1) E. W. HONES, JR., S. J. BAME, AND J. R. ASBRIOGE </t>
  </si>
  <si>
    <t xml:space="preserve">1) Los Alamos Scientific Laboratory, Unit)ersity of California, Los Alamos, New Mexico 87544 </t>
  </si>
  <si>
    <t xml:space="preserve">Copyright © 1976 by the American Geophysical Union. </t>
  </si>
  <si>
    <t xml:space="preserve"> We thank N. F. Ness and D. H. Fairfield for access to previously unpublished data from the GSFC magnetometer on Imp 6. Magnetic field data from the GSFC magnetometer on the Explorer 41 satellite were obtained through the services of the NASA National Space Science Data Center. Ground magnetic records were obtained from the NOAA Environmental Data Service. We are pleased to acknowledge the assistance of V. M. Vasyliunas in the development of the Imp 6 data analysis procedures used here. This work was performed under auspices of the Energy and Research Development Administration</t>
  </si>
  <si>
    <t>10.1029/RS010i008p00785</t>
  </si>
  <si>
    <t>Radio Science, Volume 10, Numbers 8, 9, pages 785-799</t>
  </si>
  <si>
    <t xml:space="preserve">1) K. Davies, R. B. Fritz, R. N. Grubb, and J. E. Jones </t>
  </si>
  <si>
    <t xml:space="preserve">Some early results from the ATS-6 Radio Beacon Experiment </t>
  </si>
  <si>
    <t xml:space="preserve">1) NOAA Environmental Research Laboratories, Space Environment Laboratory, Boulder, Colorado 80302 </t>
  </si>
  <si>
    <t xml:space="preserve">Copyright © 1975 by the American Geophysical Union. </t>
  </si>
  <si>
    <t xml:space="preserve">The present work was sponsored jointly by NOAA and NASA. We wish to thank P. Corrigan and R. Wales of NASA/GSFC for their constant help. The detailedvdesigns of the satellite transmitter and antennas are due to E. Johnson and W. Scott of the Aeronautic Division of Philco-Ford Corporation. J. Taylor of NOAA designed the computer control of the receiver. T. B. Gray and the Analysis Group of NOAA/SEL developed the programs to process the data. We wish to thank the staff of the World Data Center A for supplying ionospheric data and R. Donnelly for contributions to this typescript. </t>
  </si>
  <si>
    <t>10.1029/2010JG001576</t>
  </si>
  <si>
    <t xml:space="preserve">Journal of Geophysical Research: Biogeosciences (2005–2012) &gt; Vol 116 Issue G4 </t>
  </si>
  <si>
    <t>Influences of the hydrological cycle on observed interannual variations in atmospheric CO18O</t>
  </si>
  <si>
    <t>Nikolaus H. Buenning,1,2,3 David C. Noone,1,2 William J. Riley,4 Christopher J. Still,5 and James W. C. White 6,7</t>
  </si>
  <si>
    <t>1 Department of Atmospheric and Oceanic Sciences, University of Colorado at Boulder, Boulder, Colorado, USA. 
2 Cooperative Institute for Research in Environmental Sciences, University of Colorado at Boulder, Boulder, Colorado, USA. 
3 Now at Department of Earth Sciences, University of Southern California, Los Angeles, California, USA. 
4 Earth Sciences Division, Lawrence Berkeley National Laboratory, Berkeley, California, USA. 
5 Department of Geography, University of California Santa Barbara, Santa Barbara, California, USA. 
6 Department of Geological Sciences, University of Colorado at Boulder, Boulder, Colorado, USA. 
7 Institute of Arctic and Alpine Research, University of Colorado at Boulder, Boulder, Colorado, USA.</t>
  </si>
  <si>
    <t xml:space="preserve">4 Earth Sciences Division, Lawrence Berkeley National Laboratory, Berkeley, California, USA. </t>
  </si>
  <si>
    <t>Copyright 2011 by the American Geophysical Union.</t>
  </si>
  <si>
    <t>We acknowledge with gratitude support from the NOAA Climate Program Office (award NA03OAR4310059). This research was also supported by the Director, Office of Science, Office of Biological and Environmental Research, Climate and Environmental Science Division, of the U.S. Department of Energy under Contract DE-AC02-05CH11231 to Berkeley Lab. We are grateful for many insightful and stimulating discussions with James Randerson of the University of California, Irvine, that significantly informed this research. We thank the editor, associate editor, and three anonymous reviewers for their extensive and valuable comments and suggestions.</t>
  </si>
  <si>
    <t>10.1029/2011WR010977</t>
  </si>
  <si>
    <t>Water Resources Research &gt; Vol 47 Issue 12</t>
  </si>
  <si>
    <t>Controls on stream water dissolved mercury in three mid-Appalachian forested headwater catchments</t>
  </si>
  <si>
    <t>Ami L. Riscassi 1,2 andTodd M. Scanlon 1</t>
  </si>
  <si>
    <t>1 Department of Environmental Sciences, University of Virginia,Charlottesville, Virginia,USA
2 Now at Environmental Sciences Division, Oak Ridge National Laboratory,Oak Ridge, Tennessee,USA</t>
  </si>
  <si>
    <t>10.1029/2010PA002025</t>
  </si>
  <si>
    <t>Paleoceanography &gt; Vol 26 Issue 4</t>
  </si>
  <si>
    <t>Sensitivity of seawater oxygen isotopes to climatic and tectonic boundary conditions in an early Paleogene simulation with GISS ModelE-R</t>
  </si>
  <si>
    <t>Christopher D. Roberts,1,2 Allegra N. LeGrande,3 and Aradhna K. Tripati,1,4</t>
  </si>
  <si>
    <t>1 Department of Earth Sciences, University of Cambridge, Cambridge, UK.
2 Now at Met Office Hadley Centre, Exeter, EX1 3PB, UK.
3 NASA Goddard Institute of Space Studies and Center for Climate Systems Research, Columbia University, New York, New York, USA. 
4 Institute of the Environment, and Departments of Earth and Space Sciences and Atmospheric and Oceanic Sciences, University of California, Los Angeles, California, USA.</t>
  </si>
  <si>
    <t xml:space="preserve">3 NASA Goddard Institute of Space Studies and Center for Climate Systems Research, Columbia University, New York, New York, USA. </t>
  </si>
  <si>
    <t>We thank NASA GISS for institutional support. A.N.L. was supported by NSF ATM 07-53868, C.D.R. was supported by a NERC studentship (NER/S/A/2006/14070), and A.K.T. was supported by the UCLA Division of Physical Sciences, NERC, and Magdalene College. We thank an anonymous reviewer and G.A. Schmidt for helpful comments on previous versions of this work and K. Bice and J. Sewall for providing us with gridded data for the model boundary conditions</t>
  </si>
  <si>
    <t>10.1029/98WR02224</t>
  </si>
  <si>
    <t>WATER RESOURCES RESEARCH, VOL. 34, NO. 12, PAGES 3215-3234,</t>
  </si>
  <si>
    <t xml:space="preserve">A modified invasion percolation model for low-capillary number immiscible displacements in horizontal rough-walled fractures' Influence of local in-plane curvature </t>
  </si>
  <si>
    <t xml:space="preserve">1) Robert J. Glass , Lane Yarrington; 2) Michael J. Nicholl </t>
  </si>
  <si>
    <t>1) Flow Visualization and Processes Laboratory, Sandia National Laboratories, Albuquerque, New Mexico;
2) School of Geology, Oklahoma State University, Stillwater</t>
  </si>
  <si>
    <t>1) Flow Visualization and Processes Laboratory, Sandia National Laboratories, Albuquerque, New Mexico;</t>
  </si>
  <si>
    <t>Copyright 1998 by the American Geophysical Union</t>
  </si>
  <si>
    <t>This work was supported by the U.S. Department of Energy's Basic Energy Sciences Geoscience Research Program under contract DE-AC04-94AL85000. Preliminary model formulation (including buoyancy), simulations, and comparison to data were reported by Glass et al. [1997] and partially supported by the U.S. Department of Energy, Office of Civilian Radioactive Waste Management, Yucca Mountain Site Characterization Project Office, under contract DE-AC04-94AL85000. We thank Martin Blunt and Robert Ewing for their constructive reviews of the manuscrip</t>
  </si>
  <si>
    <t>10.1029/JB080i020p02926</t>
  </si>
  <si>
    <t>JOURNAL OF GEOPHYSICAL RESEARCH Vol. 80 No. 20</t>
  </si>
  <si>
    <t>Precursors to the Garm Earthquake of March 1969</t>
  </si>
  <si>
    <t xml:space="preserve">M. WYSS </t>
  </si>
  <si>
    <t xml:space="preserve">Cooperative Institute for Research in Environmental Sciences University of Colorado/NOAA, Boulder, Colorado 80302 </t>
  </si>
  <si>
    <t xml:space="preserve">This work was sponsored in part by U.S. Geological Survey contract 14-08-0001-14571 and in part by the University of Colorado Summer Research Initiation Faculty Fellowship. </t>
  </si>
  <si>
    <t>10.1029/JA090iA12p12111</t>
  </si>
  <si>
    <t>JOURNAL OF GEOPHYSICAL RESEARCH, VOL. 90, NO. A12, PAGES 12,111-12,12</t>
  </si>
  <si>
    <t xml:space="preserve">ISEE Observations of the Magnetopause' Reconnection and the Energy Balance </t>
  </si>
  <si>
    <t>1) G. PASCHMANN, I. PAPAMASTORAKIS, AND N. SCKOPK;
2) B. U. O. SONNERUP;
3) S. J. BAME ;
4) C. T. RUSSELL</t>
  </si>
  <si>
    <t xml:space="preserve">1) Max-Planck-Institut fiir extraterrestrische Physik, Garching, Federal Republic of Germany;
2) Dartmouth College, Hanover, New Hampshire;
3) Los Alamos National Laboratory, New Mexico;
4) University of California, Los Angeles </t>
  </si>
  <si>
    <t>3) Los Alamos National Laboratory, New Mexico;</t>
  </si>
  <si>
    <t xml:space="preserve">Copyright 1985 by the American Geophysical Union. </t>
  </si>
  <si>
    <t>Research at Dartmouth College was supported by the National Aeronautics and Space Administration under grant NSG5348 and by the National Science Foundation, Atmospheric Sciences Division, under grant ATM-8201974. The Los Alamos portions of this work were performed under the auspices of the U.S. Department of Energy with NASA support under S-50864A. Work at UCLA was supported by NASA under research contract NAS 5-25772</t>
  </si>
  <si>
    <t>10.1029/2006JD008346</t>
  </si>
  <si>
    <t>Journal of Geophysical Research: Atmospheres (1984–2012) &gt; Vol 112 Issue D16</t>
  </si>
  <si>
    <t>Diurnal cycle of precipitation in the NASA Seasonal to Interannual Prediction Project atmospheric general circulation model</t>
  </si>
  <si>
    <t>Myong-In Lee 1,2, Siegfried D. Schubert 2, Max J. Suarez 2, Thomas L. Bell 2 andKyu-Myong Kim 1,2</t>
  </si>
  <si>
    <t>1Goddard Earth Sciences and Technology Center, University of Maryland Baltimore County, Baltimore, Maryland, USA
2NASA Goddard Space Flight Center, Greenbelt, Maryland, USA</t>
  </si>
  <si>
    <t>2NASA Goddard Space Flight Center, Greenbelt, Maryland, USA</t>
  </si>
  <si>
    <t>Copyright 2007 by the American Geophysical Union</t>
  </si>
  <si>
    <t>We are grateful to Paul Ciesielski for providing the sounding observation data sets that we used in this study. We thank Julio Bacmeister, Xin Lin, and three anonymous reviewers for their helpful comments on the manuscript. This study was supported by NOAA's Climate Prediction Program for the Americas (CPPA) and NASA's Modeling, Analysis, and Prediction (MAP) program.</t>
  </si>
  <si>
    <t>10.1029/JD089iD04p05328</t>
  </si>
  <si>
    <t>JOURNAL OF GEOPHYSICAL RESEARCH, VOL. 89, NO. D4, PAGES 5328-5334</t>
  </si>
  <si>
    <t xml:space="preserve">Monthly Distributions of Precipitable Water From the NIMBUS 7 SMMR Data </t>
  </si>
  <si>
    <t xml:space="preserve">1) H. D. CHANG;
2) P. H. HWANG, T. T. WILHEIT, AND A. T. C. CHANG;
3) D. H. STAELIN AND P. W. ROSENKRANZ </t>
  </si>
  <si>
    <t>1) Systems and Applied Sciences Corp.;
2) Application Directorate, NASA/Goddard Space Flight Center;
3) Research Laboratory of Electronics, Massachusetts Institute of Technology</t>
  </si>
  <si>
    <t>2) Application Directorate, NASA/Goddard Space Flight Center;</t>
  </si>
  <si>
    <t>This paper is not subject to U.S. copyright</t>
  </si>
  <si>
    <t>The authors would like to thank Andrew Milman of Systems and Applied Sciences Corporation (SASC) for his valuable comments and suggestions. One of the authors, H. D. Chang, wishes to express his appreciation to his colleagues atSASC for their support and encouragements. Many thanks are due Mary Ann Sullivan for typing the manuscript and Margaret Smith for her support in completing this paper</t>
  </si>
  <si>
    <t>10.1029/2002JA009434</t>
  </si>
  <si>
    <t>JOURNAL OF GEOPHYSICAL RESEARCH, VOL. 107, NO. A10, 1327</t>
  </si>
  <si>
    <t>On the origin of radial magnetic fields in the heliosphere</t>
  </si>
  <si>
    <t>1) J. T. Gosling and R. M. Skoug</t>
  </si>
  <si>
    <t>1) Los Alamos National Laboratory, Los Alamos, New Mexico, USA</t>
  </si>
  <si>
    <t>This work was performed under the auspices of the U. S. Department of Energy with support from NASA as a part of the Ulysses program.</t>
  </si>
  <si>
    <t>10.1029/WR008i006p01616</t>
  </si>
  <si>
    <t>WATER RESOURCES RESEARCH Vol. 8 No. 6</t>
  </si>
  <si>
    <t>Reply</t>
  </si>
  <si>
    <t xml:space="preserve">1) IGNACIO RODRIGUEZ-ITURBE; 2) DAVID R. DAWDY ; 3) LUIS E. GARCIA </t>
  </si>
  <si>
    <t xml:space="preserve">1) Department of Civil Engineering, Massachusetts Institute of Technology Cambridge, Massachusetts 02139;
2) Engineering Research Center, U.S. Geological Survey, Colorado State University Fort Collins, Colorado 80521;
3) Instituto Geogra•fico Nacional-Universidad de San Carlos, Guatemala City, Guatemala </t>
  </si>
  <si>
    <t>2) Engineering Research Center, U.S. Geological Survey, Colorado State University Fort Collins, Colorado 80521;</t>
  </si>
  <si>
    <t>10.1029/2006JA012105</t>
  </si>
  <si>
    <t>Journal of Geophysical Research: Space Physics (1978–2012) &gt; Vol 112 Issue A6</t>
  </si>
  <si>
    <t>Enhanced high-altitude polar cap plasma and magnetic field values in response to the interplanetary magnetic cloud that caused the great storm of 31 March 2001: A case study for a new magnetospheric index</t>
  </si>
  <si>
    <t>Vladimir A. Osherovich 1,2, Robert F. Benson 2, Joseph Fainberg 2, James L. Green 3, Leonard Garcia 2,4, Scott Boardsen 2,5, Nikolai Tsyganenko 2,6 andBodo W. Reinisch 7</t>
  </si>
  <si>
    <t>1 Catholic University of America, Washington, D.C., USA
2 NASA Goddard Space Flight Center, Greenbelt, Maryland, USA
3 NASA Headquarters, Washington, D.C., USA
4 Perot Systems, Plano, Texas, USA
5 University of Maryland Baltimore County, Baltimore, Maryland, USA
6 Universities Space Research Association, Columbia, Maryland, USA
7 University of Massachusetts Lowell, Lowell, Massachusetts, USA</t>
  </si>
  <si>
    <t>2 NASA Goddard Space Flight Center, Greenbelt, Maryland, USA
3 NASA Headquarters, Washington, D.C., USA</t>
  </si>
  <si>
    <t>Copyright 2007 by the American Geophysical Union.</t>
  </si>
  <si>
    <t>VAO was supported by NASA under a grant to the Catholic University of America and BWR was supported by NASA under Southwest Research Institute subcontract 83822. We acknowledge helpful comments from the reviewer and J. H. King.</t>
  </si>
  <si>
    <t>10.1029/2004GL022225</t>
  </si>
  <si>
    <t>Geophysical Research Letters &gt; Vol 32 Issue 4</t>
  </si>
  <si>
    <t>Relations of polarized scattering signatures observed by the TRMM Microwave Instrument with electrical processes in cloud systems</t>
  </si>
  <si>
    <t>Catherine Prigent 1, Eric Defer 2, Juan R. Pardo 3, Cindy Pearl 4, William B. Rossow 4 andJean-Pierre Pinty 5</t>
  </si>
  <si>
    <t>1 Laboratoire d'Etudes du Rayonnement et de la Matière en Astrophysique, Centre National de la Recherche Scientifique, Observatoire de Paris, France
2 Institute for Environmental Research, National Observatory of Athens, Athens, Greece
3 Instituto de Estructura de la Materia, Departamento de Astrofisica Molecular e Infrorroja, Consejo Superior de Investigaciones Científicas, Madrid, Spain
4 NASA/Goddard Institute for Space Studies, New York, New York, USA
5 Laboratoire d'Aérologie, Toulouse, France</t>
  </si>
  <si>
    <t>4 NASA/Goddard Institute for Space Studies, New York, New York, USA</t>
  </si>
  <si>
    <t>Copyright 2005 by the American Geophysical Union.</t>
  </si>
  <si>
    <t>This study was supported, in part, by NASA funding for TRMM and ISCCP.</t>
  </si>
  <si>
    <t>10.1029/JA092iA01p00299</t>
  </si>
  <si>
    <t xml:space="preserve">JOURNAL OF GEOPHYSICAL RESEARCH, VOL. 92, NO. A1, PAGES 299-303, </t>
  </si>
  <si>
    <t>Spiky Parallel dc Electric Fields in the Aurora</t>
  </si>
  <si>
    <t xml:space="preserve">1) H. L. ROWLAND ; 2) P. J. PALMADESSO </t>
  </si>
  <si>
    <t xml:space="preserve">1) Department of Physics and Astronomy, University of Maryland, College Park ;
2) Plasma Physics Division, Naval Research Laboratory, Washington, D.C. </t>
  </si>
  <si>
    <t xml:space="preserve">2) Plasma Physics Division, Naval Research Laboratory, Washington, D.C. </t>
  </si>
  <si>
    <t xml:space="preserve">Copyright 1987 by the American Geophysical Union. </t>
  </si>
  <si>
    <t xml:space="preserve">This work was supported by NSF grant ATM 85-00794, NASA grant W-14365, and the Office of Naval Research. The simulations were performed at NCAR, which is supported by NSF. </t>
  </si>
  <si>
    <t>10.1029/2012GL052942</t>
  </si>
  <si>
    <t>Geophysical Research Letters &gt; Vol 39 Issue 16</t>
  </si>
  <si>
    <t>Multi-pass whistler gain in a magnetospheric cavity due to induced nonlinear scattering</t>
  </si>
  <si>
    <t>Gurudas Ganguli 1, Leonid Rudakov 2, Christopher Crabtree 1 andManish Mithaiwala 1</t>
  </si>
  <si>
    <t>1 Plasma Physics Division, Naval Research Laboratory, Washington, D. C., USA
2 Icarus Research Inc., Bethesda, Maryland, USA</t>
  </si>
  <si>
    <t>1 Plasma Physics Division, Naval Research Laboratory, Washington, D. C., USA</t>
  </si>
  <si>
    <t>©2012. American Geophysical Union. All Rights Reserved.</t>
  </si>
  <si>
    <t>This work was supported by Naval Research Laboratory Base Program and DTRA</t>
  </si>
  <si>
    <t>10.1029/2011GL048420</t>
  </si>
  <si>
    <t>Geophysical Research Letters &gt; Vol 38 Issue 17</t>
  </si>
  <si>
    <t>Evidence of rapid production of organic acids in an urban air mass</t>
  </si>
  <si>
    <t>Patrick R. Veres 1,2,5, James M. Roberts 2, Anthony K. Cochran 3, Jessica B. Gilman 2, William C. Kuster 2, John S. Holloway 1,2, Martin Graus 1,2, James Flynn 4, Barry Lefer 4, Carsten Warneke 1,2 andJoost de Gouw 1,2</t>
  </si>
  <si>
    <t>1 Cooperative Institute for Research in Environmental Sciences, University of Colorado, Boulder, Colorado, USA
2 Chemical Sciences Division, Earth System Research Laboratory, National Oceanic and Atmospheric Administration, Boulder, Colorado, USA
3 NOAA Interdisciplinary Scientific Environmental Technology Center (ISET), North Carolina A&amp;T State University, Greensboro, North Carolina, USA
4 Department of Earth and Atmospheric Sciences, University of Houston, Houston, Texas, USA
5 Now at Max Planck Institute for Chemistry, Mainz, Germany.</t>
  </si>
  <si>
    <t>3 NOAA Interdisciplinary Scientific Environmental Technology Center (ISET), North Carolina A&amp;T State University, Greensboro, North Carolina, USA</t>
  </si>
  <si>
    <t>We thank the California Institute of Technology for hosting the CalNex 2010 ground site. This work was supported by the NOAA's Health of the Atmosphere Program and NOAA's Climate Goal, the NOAA ISET Program, and NSF grant ATM 1542457.</t>
  </si>
  <si>
    <t>10.1029/93GL03376</t>
  </si>
  <si>
    <t xml:space="preserve">SAGE II Observations of a Previously Unreported Stratospheric Volcanic Aerosol Cloud in the Northern Polar Summer of 199(} </t>
  </si>
  <si>
    <t>1) Glenn K. Yue; 2) Robert E. Veiga; 3) Pi-Huan Wang</t>
  </si>
  <si>
    <t xml:space="preserve">1) Atmospheric Sciences Division, NASA Langley Research Center, Hampton,Virginia;
2) SAIC, Hampton, Virginia;
3) Science and Technology Corp., Hampton, Virginia </t>
  </si>
  <si>
    <t>1) Atmospheric Sciences Division, NASA Langley Research Center, Hampton,Virginia;</t>
  </si>
  <si>
    <t xml:space="preserve">Copyright 1994 by the American Geophysical Union. </t>
  </si>
  <si>
    <t xml:space="preserve">The authors would like to thank the anonymous reviewers for their constructive comments and suggestions including the possible explanation of the observed cloud characteristics. </t>
  </si>
  <si>
    <t>10.1029/2010JG001330</t>
  </si>
  <si>
    <t>Journal of Geophysical Research: Biogeosciences (2005–2012) &gt; Vol 116 Issue G1</t>
  </si>
  <si>
    <t>GEOPHYSICAL RESEACH LE, VOL. 21, NO. 6, PAGES 429-43</t>
  </si>
  <si>
    <t>Hydrological mobilization of mercury and dissolved organic carbon in a snow-dominated, forested watershed: Conceptualization and modeling</t>
  </si>
  <si>
    <t>J. Schelker 1, D. A. Burns 2, M. Weiler 3 andH. Laudon 1</t>
  </si>
  <si>
    <t>1 Department of Forest Ecology and Management, Swedish University of Agricultural Sciences, Umeå, Sweden
2 Watersheds Research Section, U.S. Geological Survey, Troy, New York, USA
3 Institute of Hydrology, Albert-Ludwigs-Universität Freiburg, Freiburg, Germany</t>
  </si>
  <si>
    <t>2 Watersheds Research Section, U.S. Geological Survey, Troy, New York, USA</t>
  </si>
  <si>
    <t>Funding for the research was provided by the U.S. Geological Survey National Water Quality Assessment Program (NAWQA). A particular thanks to John Byrnes (USGS) for excellent support in the field and Christoph Külls for additional lab analysis at the University of Freiburg, Germany. Additional logistical support was provided by the Adirondack Ecological Center operated by SUNY-ESF. Further we thank Jamie Shanley, Mark Brigham, and David Wolock for useful comments on an earlier version of this manuscript.</t>
  </si>
  <si>
    <t>10.1029/1999JA900308</t>
  </si>
  <si>
    <t xml:space="preserve">JOURNAL OF GEOPHYSICAL RESEARCH, VOL. 104, NO. All, PAGES 24,739-24,767, </t>
  </si>
  <si>
    <t xml:space="preserve">Continuous tracking of coronal outflows: Two kinds of coronal mass ejections </t>
  </si>
  <si>
    <t xml:space="preserve">1) N. R. Sheeley Jr., J. H. Walters, Y.-M. Wang, and R. A. Howard </t>
  </si>
  <si>
    <t xml:space="preserve">1) E. O. Hulburt Center for Space Research, Naval Research Laboratory, Washington, D.C. </t>
  </si>
  <si>
    <t>We are grateful to our LASCO colleagues both at NRL and elsewhere for their encouragement and help in making this project a success. In particular, we are greatly indebted to N. B. Rich for providing Carrington maps of white light intensity and for a variety of help with the data, and to O. C. St. Cyr for useful discussions and for bringing several references to our attention. We are grateful to J. T. Gosling (LANL) for clarifying several aspects of the overexpansion of CMEs and for providing additional references. It is also a pleasure to acknowledge J.P. Boris and C. R. DeVore for lending their physical insight to the problem of CME deceleration and for helping with the mass estimates of the final paragraph. One of us (NRS) benefitted from discussions during a colloquium at the National Solar Observatory in Tucson in December 1998. In particular, comments by C. Lindsey, J. W. Harvey, and C. Keller led to the calculations in Appendices A and B. Finally, we are grateful to the referees for the considerable effort they obviously gave in evaluating the original manuscript and for providing many useful suggestions to improve it. Financial support was provided and the Office of Naval Research/NRL (Solar Magnetism and Earth's Environment Research Option), and by NASA.</t>
  </si>
  <si>
    <t>10.1029/2011JD016077</t>
  </si>
  <si>
    <t>Journal of Geophysical Research: Atmospheres (1984–2012) &gt; Vol 116 Issue D21</t>
  </si>
  <si>
    <t>An analysis of the impact of convective parameter sensitivity on simulated global atmospheric CO distributions</t>
  </si>
  <si>
    <t>Lesley Ott 1, Steven Pawson 1 andJulio Bacmeister 1,2</t>
  </si>
  <si>
    <t>1 Global Modeling and Assimilation Office, NASA Goddard Space Flight Center, Greenbelt, Maryland, USA
2 Now at National Center for Atmospheric Research, Boulder, Colorado, USA.</t>
  </si>
  <si>
    <t>1 Global Modeling and Assimilation Office, NASA Goddard Space Flight Center, Greenbelt, Maryland, USA</t>
  </si>
  <si>
    <t>This research was funded by NASA's MAP program as part of a study to understand the distribution and transport of carbon species in the environment using GEOS-5. We thank Michele Rienecker for her support and encouragement to perform this research in the GMAO. We are also grateful to the three anonymous reviewers whose insightful comments greatly enhanced this work.</t>
  </si>
  <si>
    <t>10.1029/2012JC008083</t>
  </si>
  <si>
    <t>Journal of Geophysical Research: Oceans (1978–2012) &gt; Vol 117 Issue C10</t>
  </si>
  <si>
    <t>Climate variability and phytoplankton composition in the Pacific Ocean</t>
  </si>
  <si>
    <t>Cecile S. Rousseaux 1,2 andWatson W. Gregg 1</t>
  </si>
  <si>
    <t>1 Global Modeling and Assimilation Office, NASA Goddard Space Flight Center, Greenbelt, Maryland, USA
2 Universities Space Research Association, Columbia, Maryland, USA</t>
  </si>
  <si>
    <t>We thank the NASA SeaWiFS project for providing the satellite chlorophyll data and the NASA Center for Climate Simulation for computational support. This project was funded by the NASA EOS and MAP Programs.</t>
  </si>
  <si>
    <t>10.1029/2009JA015239</t>
  </si>
  <si>
    <t>Journal of Geophysical Research: Space Physics (1978–2012) &gt; Vol 115 Issue A8</t>
  </si>
  <si>
    <t>Observations of the magnetic field and plasma in the heliosheath by Voyager 2 from 2007.7 to 2009.4</t>
  </si>
  <si>
    <t>L. F. Burlaga 1, N. F. Ness 2, Y.-M. Wang 3, N. R. Sheeley Jr. 3 andJ. D. Richardson 4</t>
  </si>
  <si>
    <t>1 Geospace Physics Laboratory, NASA Goddard Space Flight Center, Greenbelt, Maryland, USA
2 Institute for Astrophysics and Computational Sciences, Catholic University of America, Washington, D. C., USA
3 Space Science Division, Naval Research Laboratory, Washington, D. C., USA
4 Kavali Institute for Astrophysics and Space Research, Massachusetts Institute of Technology, Cambridge, Massachusetts, USA</t>
  </si>
  <si>
    <t>1 Geospace Physics Laboratory, NASA Goddard Space Flight Center, Greenbelt, Maryland, USA
3 Space Science Division, Naval Research Laboratory, Washington, D. C., USA</t>
  </si>
  <si>
    <t>Copyright 2010 by the American Geophysical Union</t>
  </si>
  <si>
    <t>T. McClanahan and S. Kramer processed the data, and Daniel Berdischevsky computed the zero level offsets of the instrument. N. F. Ness was partially supported in part by NASA Grant NNX06AG99G to CUA. One of the authors (LB) acknowledges helpful conversations with E. Roelof.</t>
  </si>
  <si>
    <t>10.1029/JB095iB08p12961</t>
  </si>
  <si>
    <t>JOURNAL OF GEOPHYSICAL RESEARCH, VOL. 95, NO. B8, PAGES 12,961-12,966,</t>
  </si>
  <si>
    <t>Observations on the Effects of Sampling on Hydrothermal Vent Habitat and Fauna of Axial Seamount, Juan de Fuca Ridge</t>
  </si>
  <si>
    <t xml:space="preserve">VERENA TUNNICLIFFE </t>
  </si>
  <si>
    <t xml:space="preserve">Department of Biologys University of Victoria, Victoria, British Columbia, Canada </t>
  </si>
  <si>
    <t>10.1029/GL009i008p00801</t>
  </si>
  <si>
    <t xml:space="preserve">GEOPHYSICAL RESEARCH LETTERS, VOL. 9, NO. 8, PAGES 801-804, </t>
  </si>
  <si>
    <t xml:space="preserve">CONTAINMENT OF STICK-SLIP FAILURES ON A SIMULATED FAULT BY PORE FLUID INJECTION </t>
  </si>
  <si>
    <t xml:space="preserve">1) David A. Lockner, Paul G. Okubo and James H. Dieterich </t>
  </si>
  <si>
    <t xml:space="preserve">1) United States Geological Survey, Menlo Park, CA 94025 </t>
  </si>
  <si>
    <t xml:space="preserve">This paper is not subject to U.S. copyright. </t>
  </si>
  <si>
    <t>10.1029/GL010i009p00881</t>
  </si>
  <si>
    <t xml:space="preserve">GEOPHYSICAL RESEARCH LETTERS, VOL. 10, NO. 9, PAGES 881-884, </t>
  </si>
  <si>
    <t xml:space="preserve">EL CHICHON ERUPTION CLOUD: LATITUDINAL VARIATION OF THE SPECTRAL OPTICAL THICKNESS FOR OCTOBER 1982 </t>
  </si>
  <si>
    <t xml:space="preserve">J. D. Spinhirne </t>
  </si>
  <si>
    <t>Laboratory for Atmospheric Sciences, Goddard Space Flight Center, Greenbelt, MD 20771</t>
  </si>
  <si>
    <t>10.1029/1999JD900795</t>
  </si>
  <si>
    <t>JOURNAL OF GEOPHYSICAL RESEARCH, VOL. 104, NO. D22, PAGES 27,191-27,20</t>
  </si>
  <si>
    <t>Persistence of the lower stratospheric polar vortices</t>
  </si>
  <si>
    <t>Darryn W. Waugh,1 William J. Randel,2 Steven Pawson, 3 Paul A. Newman, 4 and Eric R. Nash 5</t>
  </si>
  <si>
    <t xml:space="preserve">1 Department of Earth and Planetary Science, Johns HopkinsUniversity, Baltimore, Maryland
2 National Center for Atmospheric Research, Colorado
3 Universities Space Research Association, NASA Goddard Space Flight Center,Greenbelt, Maryland
4 NASA Goddard Space Flight Center, Greenbelt, Maryland
5 Steven Myers and Associates Corporation, NASA Goddard Space Flight Center, Greenbelt, Mary]and </t>
  </si>
  <si>
    <t xml:space="preserve">3 Universities Space Research Association, NASA Goddard Space Flight Center,Greenbelt, Maryland
4 NASA Goddard Space Flight Center, Greenbelt, Maryland
5 Steven Myers and Associates Corporation, NASA Goddard Space Flight Center, Greenbelt, Maryland </t>
  </si>
  <si>
    <t xml:space="preserve">Copyright 1999 by the American Geophysical Union. </t>
  </si>
  <si>
    <t>D.W.W. is partly supported by NASA grants NAG-i-2043 and NAGS-7361, and W.J.R. is partly supported by NASA grants W-18181 and W-16215. NCAR is sponsored by the National Science Foundation</t>
  </si>
  <si>
    <t>10.1029/98JA02198</t>
  </si>
  <si>
    <t>JOURNAL OF GEOPHYSICAL RESEARCH, VOL. 103, NO. A10, PAGES 23,393-23,39</t>
  </si>
  <si>
    <t>Slowing of energetic O(3P) atoms in collisions with Na</t>
  </si>
  <si>
    <t xml:space="preserve">1) N.  Balakrishnan, V. Kharchenko, and A. Dalgarno </t>
  </si>
  <si>
    <t xml:space="preserve">1) Harvard-Smithsonian Center for Astrophysics, Cambridge, Massachusetts </t>
  </si>
  <si>
    <t xml:space="preserve">Copyright 1998 by the American Geophysical Union. </t>
  </si>
  <si>
    <t>This work was supported by the National Science Foundation, Division of Atmospheric Science</t>
  </si>
  <si>
    <t>10.1029/JD094iD06p08491</t>
  </si>
  <si>
    <t>JOURNAL OF GEOPHYSICAL RESEARCH, VOL. 94, NO. D6, PAGES 8491-8496</t>
  </si>
  <si>
    <t xml:space="preserve">The Ultraviolet Radiation Environment of Antarctica: McMurdo Station During September-October 1987 </t>
  </si>
  <si>
    <t xml:space="preserve">1) DAN LUBIN AND JOHN E. FREDERICK;
2) ARLIN J. KRUEGER </t>
  </si>
  <si>
    <t>1) Department of the Geophysical Sciences, University of Chicago, Chicago, Illinois ;
2) Atmospheric Chemistry and Dynamics Branch, NASA Goddard Space Flight Center, Greenbelt, Mary</t>
  </si>
  <si>
    <t>2) Atmospheric Chemistry and Dynamics Branch, NASA Goddard Space Flight Center, Greenbelt, Mary</t>
  </si>
  <si>
    <t xml:space="preserve">Copyright 1989 by the American Geophysical Union. </t>
  </si>
  <si>
    <t xml:space="preserve">This research was supported by the National Aeronautics and Space Administration under grant NAGW-873. </t>
  </si>
  <si>
    <t>10.1029/2006JC003942</t>
  </si>
  <si>
    <t>Journal of Geophysical Research: Oceans (1978–2012) &gt; Vol 112 Issue C10</t>
  </si>
  <si>
    <t>Bed forms created by simulated waves and currents in a large flume</t>
  </si>
  <si>
    <t>Jessica R. Lacy 1, David M. Rubin 1, Hiroshi Ikeda 2, Kuniyasu Mokudai 2 andDaniel M. Hanes 1</t>
  </si>
  <si>
    <t>1 U.S. Geological Survey, Santa Cruz, California, USA
2 Terrestrial Environment Research Center, University of Tsukuba, Tsukuba, Japan</t>
  </si>
  <si>
    <t>1 U.S. Geological Survey, Santa Cruz, California, USA</t>
  </si>
  <si>
    <t>This paper is not subject to U.S. Copyright</t>
  </si>
  <si>
    <t>The experiments could not have been completed without the assistance of Hideo Iijima and Kazuhiro Yuhora of the Terrestrial Environment Research Center (TERC) at the University of Tsukuba. Kevin O'Toole (USGS) was instrumental in the design, manufacture, and assembly of the oscillating plate system. Thanks go to Gerry Hatcher (USGS) who was always willing to help get things to work, and to the staff and students of TERC for their assistance and hospitality during our stay in Japan. Chris Sherwood and Jingping Xu of the USGS and two anonymous reviewers provided helpful comments on the manuscript. This work was supported by the Office of Naval Research Coastal Geosciences Program Ripples DRI and the USGS Coastal and Marine Geology Program. Any use of trade, product, or firm names in this paper is for descriptive purposes only and does not imply endorsement by the U.S. government.</t>
  </si>
  <si>
    <t>10.1029/2003TC001621</t>
  </si>
  <si>
    <t>Tectonics &gt; Vol 24 Issue 3</t>
  </si>
  <si>
    <t>Implications of volcanism in coastal California for the Neogene deformation history of western North America</t>
  </si>
  <si>
    <t>Douglas S. Wilson 1, Patricia A. McCrory 2 andRichard G. Stanley 2</t>
  </si>
  <si>
    <t>1 Department of Geological Science and Marine Science Institute, University of California, Santa Barbara, California, USA
2 U.S. Geological Survey, Menlo Park, California, USA</t>
  </si>
  <si>
    <t>2 U.S. Geological Survey, Menlo Park, California, USA</t>
  </si>
  <si>
    <t>Discussions with John Crowell, Marc Kamerling, Craig Nicholson, Mark Legg, and John Fletcher have been helpful. Reviews by Bob Bohannon, Tom Brocher, Jon Nourse, Nadine McQuarrie, Joann Stock, Darrel Cowan, and Brian Wernicke improved the manuscript. Supported in part by NSF grant OCE95-29751</t>
  </si>
  <si>
    <t>10.1029/JD095iD07p09829</t>
  </si>
  <si>
    <t>JOURNAL OF GEOPHYSICAL RESEARCH, VOL. 95, NO. D7, PAGES 9829-9844</t>
  </si>
  <si>
    <t>Perturbations to Tropospheric Oxidants, 1985-2035 Calculations of Ozone and OH in Chemically Coherent Regions</t>
  </si>
  <si>
    <t xml:space="preserve">1) ANNE M. THOMPSON, RICHARD W. STEWART;
2) MARY ANN HUNTLEY </t>
  </si>
  <si>
    <t xml:space="preserve">1) NASA Goddard Space Flight Center;
2) Applied Research Corporation </t>
  </si>
  <si>
    <t>1) NASA Goddard Space Flight Center;</t>
  </si>
  <si>
    <t>Copyright 1990 by the American Geophysical Union</t>
  </si>
  <si>
    <t>This research was supported by the NASA Tropospheric Chemistry Program and by the U SEPA through Interagency agreement DW80933081-01-0. Thanks to an anonymous reviewer and to J. Kaye, R. Stolarski and A. Douglass at GSFC for comments.</t>
  </si>
  <si>
    <t>10.1029/2006GB002907</t>
  </si>
  <si>
    <t>Global Biogeochemical Cycles &gt; Vol 21 Issue 4</t>
  </si>
  <si>
    <t>A synthesis of global particle export from the surface ocean and cycling through the ocean interior and on the seafloor</t>
  </si>
  <si>
    <t>John P. Dunne 1, Jorge L. Sarmiento 2 andAnand Gnanadesikan 1</t>
  </si>
  <si>
    <t>1 NOAA Geophysical Fluid Dynamics Laboratory, Princeton, New Jersey, USA
2 Atmospheric and Oceanic Sciences Program, Princeton University, Princeton, New Jersey, USA</t>
  </si>
  <si>
    <t>1 NOAA Geophysical Fluid Dynamics Laboratory, Princeton, New Jersey, USA</t>
  </si>
  <si>
    <t>The authors would like to thank the SeaWiFS Project (code 970.2) and the Distributed Active Archive Center (code 902) at the Goddard Space Flight Center, Greenbelt, MD 20771, for the production and distribution, respectively, of these data. These activities are sponsored by NASA's Mission to Planet Earth Program. We would also like to thank Maureen Kennelly for assistance with processing SeaWiFS data, the NOAA-NCAR-NCEP reanalysis program for providing irradiance and surface temperature fields, and Mike Behrenfeld, Mary-Elena Carr, and John Marra for providing their primary production algorithms. Matthias Zabel, Richard Jahnke, and David Archer kindly provided data analyses from their published works. Eric Galbraith and Robbie Toggweiler provided helpful criticism. This work was supported by the Department of Commerce (JPD, AG) the DOE Ocean Carbon Sequestration Initiative, DOE grant FG0200ER63009 (JPD, JLS), and NASA Earth Science Enterprise Modeling, Analysis and Prediction grant NNG06GE77G (JLS).</t>
  </si>
  <si>
    <t>10.1029/JA085iA13p07754</t>
  </si>
  <si>
    <t>JOURNAL OF GEOPHYSICAL RESEARCH, VOL. 85, NO. AI3, PAGES 7754-7758,</t>
  </si>
  <si>
    <t xml:space="preserve">Suprathermal Electron Energy Distribution Within the Dayside Venus Ionosphere </t>
  </si>
  <si>
    <t xml:space="preserve">W. C. KNUDSEN, 1 K. SPENNER, 2 P. F. MICHELSON, 3R. C. WHITTEN, 4 K. L. MILLER, 1 AND V. NOVAK 2 </t>
  </si>
  <si>
    <t xml:space="preserve">1 Lockheed Palo Alto Research Laboratory, Palo Alto, California 94304.
2 Fraunhofer Institut ftir Physikalische Weltraumforschung, 78 Freiburg, West Germany.
3 Department of Physics, Stanford University, Stanford, California 94304.
4 NASA Ames Research Center, Moffett Field, California 94035. </t>
  </si>
  <si>
    <t xml:space="preserve">4 NASA Ames Research Center, Moffett Field, California 94035. </t>
  </si>
  <si>
    <t xml:space="preserve">Copyright © 1980 by the American Geophysical Union. </t>
  </si>
  <si>
    <t xml:space="preserve">The retarding potential analyzer data reduction and analysis is supported by NASA through contract NAS 2- 9481 and by the Bundes-minister fiir Forschung and Technologic through contract 01 Do 238(RV 14-B 28/73). We thank the reviewers for several helpful suggestions. </t>
  </si>
  <si>
    <t>10.1029/2001GL014734</t>
  </si>
  <si>
    <t>Couldn't Locate</t>
  </si>
  <si>
    <t>10.1029/2002JD002510</t>
  </si>
  <si>
    <t>Journal of Geophysical Research: Atmospheres (1984–2012) &gt; Vol 108 Issue D1</t>
  </si>
  <si>
    <t>Relation between interannual variations in satellite measures of northern forest greenness and climate between 1982 and 1999</t>
  </si>
  <si>
    <t>L. Zhou 1,2, R. K. Kaufmann 1, Y. Tian 1,2, R. B. Myneni 1 andC. J. Tucker 3</t>
  </si>
  <si>
    <t>1 Department of Geography, Boston University, Boston, Massachusetts, USA
2 School of Earth and Atmospheric Sciences, Georgia Institute of Technology, Atlanta, Georgia, USA
3 Biospheric Sciences Branch, NASA Goddard Space Flight Center, Greenbelt, Maryland, USA</t>
  </si>
  <si>
    <t>3 Biospheric Sciences Branch, NASA Goddard Space Flight Center, Greenbelt, Maryland, USA</t>
  </si>
  <si>
    <t>Copyright 2003 by the American Geophysical Union.</t>
  </si>
  <si>
    <t>This work was funded by the NASA Earth Science Enterprise and the NOAA Office of Global Programs. We would like to thank J. Hansen for making the station temperature data accessible.</t>
  </si>
  <si>
    <t>10.1029/96JA01460</t>
  </si>
  <si>
    <t>JOURNAL OF GEOPHYSICAL RESEARCH, VOL. 102, NO. A2, PAGES 2147-2155</t>
  </si>
  <si>
    <t xml:space="preserve">Quantitative model of the Martian magnetopause shape and its variation with the solar wind ram pressure based on Phobos 2 observations </t>
  </si>
  <si>
    <t xml:space="preserve">M. Verigin, 1 G. Kotova, 1 N.Shutte, 1 A.Remizov, 1 K. Szeg6, 2 M. Tittrallyay, 2 I. Apitthy, 3 H. Rosenbauer, 4 S. Livi, 4 A. K. Richterri K. Schwingenschuh, 5 T.-L. Zhang, 5 J. Slavin, 6 and J. Lemaire 7 </t>
  </si>
  <si>
    <t>1 Space Research Institute, Russian Academy of Sciences, Moscow, Russia.
2 KFKI Research Institute for Particle and Nuclear Physics, Budapest, Hungary.
3 KFKI Atomic Energy Research Institute, Budapest, Hungary.
4 Max-Planck-Institut f/JrAeronomie, Kafienburg-Lindau, Germany.
5 Space Research Institute, Graz, Austria.
6 NASA Goddard Space Flight Center, Greenbelt, Maryland.
7 Belgisch Instituut voor Ruimte-Aeronomie, Brussels, Belgium</t>
  </si>
  <si>
    <t>6 NASA Goddard Space Flight Center, Greenbelt, Maryland.</t>
  </si>
  <si>
    <t xml:space="preserve">Copyright 1997 by the American Geophysical Union. </t>
  </si>
  <si>
    <t xml:space="preserve"> The research described in this publication was made possible in part by grants MQU000/300 t¾om ISF, 94-982 t¾om INTAS, and 95-02-04223 t¾om RFFE; by grant OTKA T 015866 of the Hungarian Science Fund; and by the Hungarian-Russian Intergovernmental S&amp;T Cooperation Programme (Project 28). </t>
  </si>
  <si>
    <t>10.1029/2010SW000598</t>
  </si>
  <si>
    <t>Space Weather &gt; Vol 8 Issue 12</t>
  </si>
  <si>
    <t>A comparative verification of forecasts from two operational solar wind models</t>
  </si>
  <si>
    <t>1) Donald C. Norquist andWarner C. Meeks</t>
  </si>
  <si>
    <t>1) Battlespace Environment Division, Space Vehicles Directorate, Air Force Research Laboratory, Hanscom Air Force Base, Massachusetts, USA</t>
  </si>
  <si>
    <t xml:space="preserve">Copyright 2010 by the American Geophysical Union </t>
  </si>
  <si>
    <t>We thank Ghee Fry of Exploration Physics, Inc. for his guidance in setting up and executing the HAF model, as well as for providing the event files listing the specification of flare properties. We express our appreciation to our colleague Nick Arge for providing the WSA model code, the MWO magnetic field map files, and the Wind/ACE observations. The WIND satellite data were originally obtained from Massachusetts Institute of Technology Space Plasma Group and National Aeronautics and Space Administration, and the ACE data were obtained from the ACE Science Center at California Institute of Technology. Funding for the second author was provided by the Space Vehicles Directorate Space Scholars program. Overall funding and support for this project was provided by the applied research program and the Space Weather Forecasting Laboratory of the Air Force Research Laboratory.</t>
  </si>
  <si>
    <t>10.1029/JB080i029p04062</t>
  </si>
  <si>
    <t>JOURNAL OF GEOPHYSICAL RESEARCH Vol. 80 No.29</t>
  </si>
  <si>
    <t xml:space="preserve">Experimental Hypervelocity Impact Into Quartz Sand: Distribution and Shock Metarnorphisrn of Ejecta </t>
  </si>
  <si>
    <t xml:space="preserve">1) D. STOFFLER; 2) D. E. GAULT AND J. WEDEKIND; 3) G. POLKOWSKI </t>
  </si>
  <si>
    <t xml:space="preserve">1) Institut fiir Mineralogle, Westfalische Wilhelms-Universitdt, Miinster, Germany ;
2) Planetary Science and Applications Branch, NASA Ames Research Center, Moffett Field, California 94035;
3) LFE Corporation, Richmond, California 94804 </t>
  </si>
  <si>
    <t>2) Planetary Science and Applications Branch, NASA Ames Research Center, Moffett Field, California 94035;</t>
  </si>
  <si>
    <t xml:space="preserve"> We thank R. B. Baldwin and D. J. Roddy for their constructive reviews of the manuscript. The senior author should like to thank the National Science Foundation, which generously provided a NASA senior postdoctoral research associateship for this study. He is also indebted to the whole staff of the Space Science Division of the NASA Ames Research Center for help and fruitful discussions.</t>
  </si>
  <si>
    <t>10.1029/2010GL045978</t>
  </si>
  <si>
    <t xml:space="preserve"> Geophysical Research Letters &gt; Vol 38 Issue 2</t>
  </si>
  <si>
    <t>Decadal predictability of tropical Indo-Pacific Ocean temperature trends due to anthropogenic forcing in a coupled climate model</t>
  </si>
  <si>
    <t>Amy Solomon 1,2 andMatthew Newman 1,2</t>
  </si>
  <si>
    <t>1 PSD, ESRL, NOAA, Boulder, Colorado, USA
2 CDC, CIRES, University of Colorado at Boulder, Boulder, Colorado, USA</t>
  </si>
  <si>
    <t>The authors thank the NCAR CCR section for executing the simulations and two anonymous reviewers, M. Alexander, G. Compo, C. Deser, P. Gent, J. Perlwitz, and P. Sardeshmukh for helpful comments. This work was supported by grants from NOAA OAR CVP Program.</t>
  </si>
  <si>
    <t>10.1029/JA086iA10p08769</t>
  </si>
  <si>
    <t>JOURNAL OF GEOPHYSICAL RESEARCH, VOL. 86, NO. AI0, PAGES 8769-8775</t>
  </si>
  <si>
    <t xml:space="preserve">Thermal Structure and Dynamics of the Jovian Atmosphere Visible Cloud Features </t>
  </si>
  <si>
    <t xml:space="preserve">1) B. J. CONRATH, F. M. FLASAR, AND J. A. PIRRAGLIA ;
2) P. J. GIERASCH;
3) G. E. HUNT </t>
  </si>
  <si>
    <t xml:space="preserve">1) Goddard Space Flight Center, Greenbelt, Maryland 20771 ;
2) Cornell University, Ithaca, New York 14853;
3) University College London, London, England WC1E 6BT </t>
  </si>
  <si>
    <t>1) Goddard Space Flight Center, Greenbelt, Maryland 20771 ;</t>
  </si>
  <si>
    <t>10.1029/2010JF001934</t>
  </si>
  <si>
    <t>Journal of Geophysical Research: Earth Surface (2003–2012) &gt; Vol 116 Issue F4</t>
  </si>
  <si>
    <t>Links between acceleration, melting, and supraglacial lake drainage of the western Greenland Ice Sheet</t>
  </si>
  <si>
    <t>M. J. Hoffman 1,2,3, G. A. Catania 4,5, T. A. Neumann 1, L. C. Andrews 5 andJ. A. Rumrill 6</t>
  </si>
  <si>
    <t>1 Cryospheric Sciences Branch, NASA Goddard Space Flight Center, Greenbelt, Maryland, USA
2 Joint Center for Earth Systems Technology, University of Maryland, Baltimore County, Baltimore, Maryland, USA
3 Now at Fluid Dynamics Group, Los Alamos National Laboratory, Los Alamos, New Mexico, USA
4 Institute for Geophysics, University of Texas at Austin, Austin, Texas, USA
5 Department of Geological Sciences, University of Texas at Austin, Austin, Texas, USA
6 Earth Science Department, Southern Connecticut State University, New Haven, Connecticut, USA</t>
  </si>
  <si>
    <t>1 Cryospheric Sciences Branch, NASA Goddard Space Flight Center, Greenbelt, Maryland, USA</t>
  </si>
  <si>
    <t>We thank VECO, Michelle Koutnik and Jamin Greenbaum for assistance in the field, Koni Steffen's group at the Cooperative Institute for Research in Environmental Sciences (CIRES) for providing GC-Net weather data, Matt King for advice on processing the GPS data, and Jamie Clark for assistance with Landsat imagery. This work was funded by NASA grant NNG06GA83G to Neumann and Catania. Landsat data are distributed by the U.S. Geological Survey (USGS) Earth Resources Observation and Science (EROS) Center, and MODIS data are distributed by the Land Processes Distributed Active Archive Center (LP DAAC), located at the USGS EROS Center (lpdaac.usgs.gov). We thank three anonymous reviewers for their thoughtful, in-depth reviews that substantially improved the manuscript.</t>
  </si>
  <si>
    <t>10.1029/98WR01469</t>
  </si>
  <si>
    <t>WATER RESOURCES RESEARCH, VOL. 34, NO. 9, PAGES 2319-2327</t>
  </si>
  <si>
    <t>Comparison of soil moisture penetration depths for several bare soils at two microwave frequencies and implications for remote sensing</t>
  </si>
  <si>
    <t xml:space="preserve">1) Manfred Owe ;
2) Adriaan A. Van de Griend </t>
  </si>
  <si>
    <t>1) Hydrological Sciences Branch, NASA Goddard Space Flight Center, Greenbelt, Maryland;
2) Institute of Earth Sciences, Vrije Universiteit, Amsterdam, Netherlands</t>
  </si>
  <si>
    <t>1) Hydrological Sciences Branch, NASA Goddard Space Flight Center, Greenbelt, Maryland;</t>
  </si>
  <si>
    <t>This paper is not subject to U.S. copyrigh</t>
  </si>
  <si>
    <t xml:space="preserve">The authors thank A.M. Shutko for his advice and consultation prior to the experiment and B. J. Blanchard for his assistance during the field work. Thanks are extended to T. J. Jackson, R. Hoover, and P. Enzian of the USDA BARC facility for making the experimental site available and providing logistical support during the field work. The authors are also indebted to M. C. Dobson, S. Paloscia, and their respective institutions for the laboratory dielectric analyses of the experimental soils. The authors thank the reviewers for their many helpful suggestio </t>
  </si>
  <si>
    <t>10.1029/97JA02636</t>
  </si>
  <si>
    <t>JOURNAL OF GEOPHYSICAL RESEARCH, VOL. 103, NO. A10, PAGES 23,427-23,441</t>
  </si>
  <si>
    <t xml:space="preserve">Rocket measurements of high-altitude spread F irregularities at the magnetic dip equator </t>
  </si>
  <si>
    <t>1) Jorg-Micha Jahn* and James LaBelle</t>
  </si>
  <si>
    <t>1) Department of Physics and Astronomy, Dartmouth College, Hanover, New Hampshire;
* Now at Los Alamos National Laboratory, Los Alamos, New Mexico</t>
  </si>
  <si>
    <t>* Now at Los Alamos National Laboratory, Los Alamos, New Mexico</t>
  </si>
  <si>
    <t>Number of Federal Employee Authors:</t>
  </si>
  <si>
    <t>Number of total works with works of govt disclaimers:</t>
  </si>
  <si>
    <t>Number of National Lab Authors:</t>
  </si>
  <si>
    <t>Number of works with works of govt disclaimers from national labs:</t>
  </si>
  <si>
    <t>Number of Contractor (Non Natl Lab) Authors:</t>
  </si>
  <si>
    <t>Number of False Positives that have had searches rerun:</t>
  </si>
  <si>
    <t>Number of False Positives that have not had searches rerun:</t>
  </si>
  <si>
    <t>Number of works with unclear authorship:</t>
  </si>
  <si>
    <t>Number of works that could not be located:</t>
  </si>
  <si>
    <t>Number of works that UNC does not provide access to:</t>
  </si>
</sst>
</file>

<file path=xl/styles.xml><?xml version="1.0" encoding="utf-8"?>
<styleSheet xmlns="http://schemas.openxmlformats.org/spreadsheetml/2006/main" xmlns:mc="http://schemas.openxmlformats.org/markup-compatibility/2006" xmlns:x14ac="http://schemas.microsoft.com/office/spreadsheetml/2009/9/ac" mc:Ignorable="x14ac">
  <fonts count="1" x14ac:knownFonts="1">
    <font>
      <sz val="12"/>
      <color theme="1"/>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applyFont="1" applyAlignment="1">
      <alignment wrapText="1"/>
    </xf>
    <xf numFmtId="0" fontId="0" fillId="0" borderId="0" xfId="0" applyAlignment="1">
      <alignment wrapText="1"/>
    </xf>
    <xf numFmtId="17" fontId="0" fillId="0" borderId="0" xfId="0" applyNumberFormat="1" applyAlignment="1">
      <alignment wrapText="1"/>
    </xf>
    <xf numFmtId="0" fontId="0" fillId="2" borderId="0" xfId="0" applyFill="1" applyAlignment="1">
      <alignment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tabSelected="1" topLeftCell="H50" workbookViewId="0">
      <selection activeCell="G52" sqref="G52:J59"/>
    </sheetView>
  </sheetViews>
  <sheetFormatPr baseColWidth="10" defaultRowHeight="16" x14ac:dyDescent="0.2"/>
  <cols>
    <col min="1" max="1" width="52.83203125" style="2" customWidth="1"/>
    <col min="2" max="2" width="10.83203125" style="2"/>
    <col min="3" max="3" width="63.6640625" style="2" customWidth="1"/>
    <col min="4" max="4" width="72.5" style="2" customWidth="1"/>
    <col min="5" max="5" width="102" style="2" customWidth="1"/>
    <col min="6" max="6" width="41" style="2" customWidth="1"/>
    <col min="7" max="7" width="38.6640625" style="2" customWidth="1"/>
    <col min="8" max="8" width="42.5" style="2" customWidth="1"/>
    <col min="9" max="9" width="112.83203125" style="2" customWidth="1"/>
    <col min="10" max="10" width="10.83203125" style="2"/>
    <col min="11" max="11" width="116.83203125" style="2" customWidth="1"/>
    <col min="12" max="16384" width="10.83203125" style="2"/>
  </cols>
  <sheetData>
    <row r="1" spans="1:12" s="1" customFormat="1" ht="48" x14ac:dyDescent="0.2">
      <c r="A1" s="1" t="s">
        <v>0</v>
      </c>
      <c r="B1" s="1" t="s">
        <v>1</v>
      </c>
      <c r="C1" s="1" t="s">
        <v>2</v>
      </c>
      <c r="D1" s="1" t="s">
        <v>3</v>
      </c>
      <c r="E1" s="1" t="s">
        <v>4</v>
      </c>
      <c r="F1" s="1" t="s">
        <v>5</v>
      </c>
      <c r="G1" s="1" t="s">
        <v>6</v>
      </c>
      <c r="H1" s="1" t="s">
        <v>7</v>
      </c>
      <c r="I1" s="1" t="s">
        <v>8</v>
      </c>
      <c r="J1" s="1" t="s">
        <v>9</v>
      </c>
      <c r="K1" s="1" t="s">
        <v>10</v>
      </c>
      <c r="L1" s="1" t="s">
        <v>11</v>
      </c>
    </row>
    <row r="2" spans="1:12" ht="96" x14ac:dyDescent="0.2">
      <c r="A2" s="2" t="s">
        <v>13</v>
      </c>
      <c r="B2" s="3">
        <v>39661</v>
      </c>
      <c r="C2" s="2" t="s">
        <v>14</v>
      </c>
      <c r="D2" s="2" t="s">
        <v>15</v>
      </c>
      <c r="E2" s="2" t="s">
        <v>16</v>
      </c>
      <c r="F2" s="2" t="s">
        <v>19</v>
      </c>
      <c r="G2" s="2" t="s">
        <v>12</v>
      </c>
      <c r="H2" s="2" t="s">
        <v>18</v>
      </c>
      <c r="I2" s="2" t="s">
        <v>17</v>
      </c>
      <c r="J2" s="2" t="s">
        <v>20</v>
      </c>
      <c r="K2" s="2" t="s">
        <v>19</v>
      </c>
    </row>
    <row r="3" spans="1:12" ht="96" x14ac:dyDescent="0.2">
      <c r="A3" s="2" t="s">
        <v>22</v>
      </c>
      <c r="B3" s="3">
        <v>41214</v>
      </c>
      <c r="C3" s="2" t="s">
        <v>23</v>
      </c>
      <c r="D3" s="2" t="s">
        <v>24</v>
      </c>
      <c r="E3" s="2" t="s">
        <v>25</v>
      </c>
      <c r="F3" s="2" t="s">
        <v>28</v>
      </c>
      <c r="G3" s="2" t="s">
        <v>21</v>
      </c>
      <c r="H3" s="2" t="s">
        <v>27</v>
      </c>
      <c r="I3" s="2" t="s">
        <v>26</v>
      </c>
      <c r="J3" s="2" t="s">
        <v>20</v>
      </c>
      <c r="K3" s="2" t="s">
        <v>29</v>
      </c>
    </row>
    <row r="4" spans="1:12" ht="80" x14ac:dyDescent="0.2">
      <c r="A4" s="2" t="s">
        <v>31</v>
      </c>
      <c r="B4" s="3">
        <v>40634</v>
      </c>
      <c r="C4" s="2" t="s">
        <v>32</v>
      </c>
      <c r="D4" s="2" t="s">
        <v>33</v>
      </c>
      <c r="E4" s="2" t="s">
        <v>34</v>
      </c>
      <c r="F4" s="2" t="s">
        <v>37</v>
      </c>
      <c r="G4" s="2" t="s">
        <v>30</v>
      </c>
      <c r="H4" s="2" t="s">
        <v>36</v>
      </c>
      <c r="I4" s="2" t="s">
        <v>35</v>
      </c>
      <c r="J4" s="2" t="s">
        <v>20</v>
      </c>
      <c r="K4" s="2" t="s">
        <v>38</v>
      </c>
    </row>
    <row r="5" spans="1:12" ht="144" x14ac:dyDescent="0.2">
      <c r="A5" s="2" t="s">
        <v>40</v>
      </c>
      <c r="B5" s="3">
        <v>41944</v>
      </c>
      <c r="C5" s="2" t="s">
        <v>41</v>
      </c>
      <c r="D5" s="2" t="s">
        <v>42</v>
      </c>
      <c r="E5" s="2" t="s">
        <v>43</v>
      </c>
      <c r="F5" s="2" t="s">
        <v>46</v>
      </c>
      <c r="G5" s="2" t="s">
        <v>39</v>
      </c>
      <c r="H5" s="2" t="s">
        <v>45</v>
      </c>
      <c r="I5" s="2" t="s">
        <v>44</v>
      </c>
      <c r="J5" s="2" t="s">
        <v>20</v>
      </c>
      <c r="K5" s="2" t="s">
        <v>47</v>
      </c>
    </row>
    <row r="6" spans="1:12" ht="128" x14ac:dyDescent="0.2">
      <c r="A6" s="2" t="s">
        <v>49</v>
      </c>
      <c r="B6" s="3">
        <v>40848</v>
      </c>
      <c r="C6" s="2" t="s">
        <v>50</v>
      </c>
      <c r="D6" s="2" t="s">
        <v>51</v>
      </c>
      <c r="E6" s="2" t="s">
        <v>52</v>
      </c>
      <c r="F6" s="2" t="s">
        <v>19</v>
      </c>
      <c r="G6" s="2" t="s">
        <v>48</v>
      </c>
      <c r="H6" s="2" t="s">
        <v>18</v>
      </c>
      <c r="I6" s="2" t="s">
        <v>53</v>
      </c>
      <c r="J6" s="2" t="s">
        <v>20</v>
      </c>
      <c r="K6" s="2" t="s">
        <v>19</v>
      </c>
    </row>
    <row r="7" spans="1:12" ht="32" x14ac:dyDescent="0.2">
      <c r="A7" s="2" t="s">
        <v>54</v>
      </c>
      <c r="B7" s="3">
        <v>36617</v>
      </c>
      <c r="C7" s="2" t="s">
        <v>55</v>
      </c>
      <c r="D7" s="2" t="s">
        <v>56</v>
      </c>
      <c r="E7" s="2" t="s">
        <v>57</v>
      </c>
      <c r="F7" s="2" t="s">
        <v>60</v>
      </c>
      <c r="G7" s="2" t="s">
        <v>59</v>
      </c>
      <c r="H7" s="2" t="s">
        <v>27</v>
      </c>
      <c r="I7" s="2" t="s">
        <v>58</v>
      </c>
      <c r="J7" s="2" t="s">
        <v>20</v>
      </c>
      <c r="K7" s="2" t="s">
        <v>61</v>
      </c>
    </row>
    <row r="8" spans="1:12" ht="80" x14ac:dyDescent="0.2">
      <c r="A8" s="2" t="s">
        <v>63</v>
      </c>
      <c r="B8" s="3">
        <v>27760</v>
      </c>
      <c r="C8" s="2" t="s">
        <v>64</v>
      </c>
      <c r="D8" s="2" t="s">
        <v>65</v>
      </c>
      <c r="E8" s="2" t="s">
        <v>66</v>
      </c>
      <c r="F8" s="2" t="s">
        <v>67</v>
      </c>
      <c r="G8" s="2" t="s">
        <v>62</v>
      </c>
      <c r="H8" s="2" t="s">
        <v>36</v>
      </c>
      <c r="I8" s="2" t="s">
        <v>66</v>
      </c>
      <c r="J8" s="2" t="s">
        <v>20</v>
      </c>
      <c r="K8" s="2" t="s">
        <v>68</v>
      </c>
    </row>
    <row r="9" spans="1:12" ht="80" x14ac:dyDescent="0.2">
      <c r="A9" s="2" t="s">
        <v>70</v>
      </c>
      <c r="B9" s="3">
        <v>27638</v>
      </c>
      <c r="C9" s="2" t="s">
        <v>72</v>
      </c>
      <c r="D9" s="2" t="s">
        <v>71</v>
      </c>
      <c r="E9" s="2" t="s">
        <v>73</v>
      </c>
      <c r="F9" s="2" t="s">
        <v>74</v>
      </c>
      <c r="G9" s="2" t="s">
        <v>69</v>
      </c>
      <c r="H9" s="2" t="s">
        <v>27</v>
      </c>
      <c r="I9" s="2" t="s">
        <v>73</v>
      </c>
      <c r="J9" s="2" t="s">
        <v>20</v>
      </c>
      <c r="K9" s="2" t="s">
        <v>75</v>
      </c>
    </row>
    <row r="10" spans="1:12" ht="112" x14ac:dyDescent="0.2">
      <c r="A10" s="2" t="s">
        <v>77</v>
      </c>
      <c r="B10" s="3">
        <v>40817</v>
      </c>
      <c r="C10" s="2" t="s">
        <v>78</v>
      </c>
      <c r="D10" s="2" t="s">
        <v>79</v>
      </c>
      <c r="E10" s="2" t="s">
        <v>80</v>
      </c>
      <c r="F10" s="2" t="s">
        <v>82</v>
      </c>
      <c r="G10" s="2" t="s">
        <v>76</v>
      </c>
      <c r="H10" s="2" t="s">
        <v>36</v>
      </c>
      <c r="I10" s="2" t="s">
        <v>81</v>
      </c>
      <c r="J10" s="2" t="s">
        <v>20</v>
      </c>
      <c r="K10" s="2" t="s">
        <v>83</v>
      </c>
    </row>
    <row r="11" spans="1:12" ht="32" x14ac:dyDescent="0.2">
      <c r="A11" s="2" t="s">
        <v>85</v>
      </c>
      <c r="B11" s="3">
        <v>40878</v>
      </c>
      <c r="C11" s="2" t="s">
        <v>86</v>
      </c>
      <c r="D11" s="2" t="s">
        <v>87</v>
      </c>
      <c r="E11" s="2" t="s">
        <v>88</v>
      </c>
      <c r="F11" s="2" t="s">
        <v>19</v>
      </c>
      <c r="G11" s="2" t="s">
        <v>84</v>
      </c>
      <c r="H11" s="2" t="s">
        <v>18</v>
      </c>
      <c r="I11" s="2" t="s">
        <v>88</v>
      </c>
      <c r="J11" s="2" t="s">
        <v>20</v>
      </c>
      <c r="K11" s="2" t="s">
        <v>19</v>
      </c>
    </row>
    <row r="12" spans="1:12" ht="96" x14ac:dyDescent="0.2">
      <c r="A12" s="2" t="s">
        <v>90</v>
      </c>
      <c r="B12" s="3">
        <v>40878</v>
      </c>
      <c r="C12" s="2" t="s">
        <v>91</v>
      </c>
      <c r="D12" s="2" t="s">
        <v>92</v>
      </c>
      <c r="E12" s="2" t="s">
        <v>93</v>
      </c>
      <c r="F12" s="2" t="s">
        <v>82</v>
      </c>
      <c r="G12" s="2" t="s">
        <v>89</v>
      </c>
      <c r="H12" s="2" t="s">
        <v>27</v>
      </c>
      <c r="I12" s="2" t="s">
        <v>94</v>
      </c>
      <c r="J12" s="2" t="s">
        <v>20</v>
      </c>
      <c r="K12" s="2" t="s">
        <v>95</v>
      </c>
    </row>
    <row r="13" spans="1:12" ht="80" x14ac:dyDescent="0.2">
      <c r="A13" s="2" t="s">
        <v>97</v>
      </c>
      <c r="B13" s="3">
        <v>36130</v>
      </c>
      <c r="C13" s="2" t="s">
        <v>98</v>
      </c>
      <c r="D13" s="2" t="s">
        <v>99</v>
      </c>
      <c r="E13" s="2" t="s">
        <v>100</v>
      </c>
      <c r="F13" s="2" t="s">
        <v>102</v>
      </c>
      <c r="G13" s="2" t="s">
        <v>96</v>
      </c>
      <c r="H13" s="2" t="s">
        <v>36</v>
      </c>
      <c r="I13" s="2" t="s">
        <v>101</v>
      </c>
      <c r="J13" s="2" t="s">
        <v>20</v>
      </c>
      <c r="K13" s="2" t="s">
        <v>103</v>
      </c>
    </row>
    <row r="14" spans="1:12" ht="32" x14ac:dyDescent="0.2">
      <c r="A14" s="2" t="s">
        <v>105</v>
      </c>
      <c r="B14" s="3">
        <v>27576</v>
      </c>
      <c r="C14" s="2" t="s">
        <v>106</v>
      </c>
      <c r="D14" s="2" t="s">
        <v>107</v>
      </c>
      <c r="E14" s="2" t="s">
        <v>108</v>
      </c>
      <c r="F14" s="2" t="s">
        <v>74</v>
      </c>
      <c r="G14" s="2" t="s">
        <v>104</v>
      </c>
      <c r="H14" s="2" t="s">
        <v>45</v>
      </c>
      <c r="I14" s="2" t="s">
        <v>108</v>
      </c>
      <c r="J14" s="2" t="s">
        <v>20</v>
      </c>
      <c r="K14" s="2" t="s">
        <v>109</v>
      </c>
    </row>
    <row r="15" spans="1:12" ht="64" x14ac:dyDescent="0.2">
      <c r="A15" s="2" t="s">
        <v>111</v>
      </c>
      <c r="B15" s="3">
        <v>31382</v>
      </c>
      <c r="C15" s="2" t="s">
        <v>112</v>
      </c>
      <c r="D15" s="2" t="s">
        <v>113</v>
      </c>
      <c r="E15" s="2" t="s">
        <v>114</v>
      </c>
      <c r="F15" s="2" t="s">
        <v>116</v>
      </c>
      <c r="G15" s="2" t="s">
        <v>110</v>
      </c>
      <c r="H15" s="2" t="s">
        <v>36</v>
      </c>
      <c r="I15" s="2" t="s">
        <v>115</v>
      </c>
      <c r="J15" s="2" t="s">
        <v>20</v>
      </c>
      <c r="K15" s="2" t="s">
        <v>117</v>
      </c>
    </row>
    <row r="16" spans="1:12" ht="48" x14ac:dyDescent="0.2">
      <c r="A16" s="2" t="s">
        <v>119</v>
      </c>
      <c r="B16" s="3">
        <v>39295</v>
      </c>
      <c r="C16" s="2" t="s">
        <v>120</v>
      </c>
      <c r="D16" s="2" t="s">
        <v>121</v>
      </c>
      <c r="E16" s="2" t="s">
        <v>122</v>
      </c>
      <c r="F16" s="2" t="s">
        <v>124</v>
      </c>
      <c r="G16" s="2" t="s">
        <v>118</v>
      </c>
      <c r="H16" s="2" t="s">
        <v>27</v>
      </c>
      <c r="I16" s="2" t="s">
        <v>123</v>
      </c>
      <c r="J16" s="2" t="s">
        <v>20</v>
      </c>
      <c r="K16" s="2" t="s">
        <v>125</v>
      </c>
    </row>
    <row r="17" spans="1:11" ht="64" x14ac:dyDescent="0.2">
      <c r="A17" s="2" t="s">
        <v>127</v>
      </c>
      <c r="B17" s="3">
        <v>30834</v>
      </c>
      <c r="C17" s="2" t="s">
        <v>128</v>
      </c>
      <c r="D17" s="2" t="s">
        <v>129</v>
      </c>
      <c r="E17" s="2" t="s">
        <v>130</v>
      </c>
      <c r="F17" s="2" t="s">
        <v>132</v>
      </c>
      <c r="G17" s="2" t="s">
        <v>126</v>
      </c>
      <c r="H17" s="2" t="s">
        <v>27</v>
      </c>
      <c r="I17" s="2" t="s">
        <v>131</v>
      </c>
      <c r="J17" s="2" t="s">
        <v>20</v>
      </c>
      <c r="K17" s="2" t="s">
        <v>133</v>
      </c>
    </row>
    <row r="18" spans="1:11" ht="32" x14ac:dyDescent="0.2">
      <c r="A18" s="2" t="s">
        <v>135</v>
      </c>
      <c r="B18" s="3">
        <v>37530</v>
      </c>
      <c r="C18" s="2" t="s">
        <v>136</v>
      </c>
      <c r="D18" s="2" t="s">
        <v>137</v>
      </c>
      <c r="E18" s="2" t="s">
        <v>138</v>
      </c>
      <c r="F18" s="2" t="s">
        <v>132</v>
      </c>
      <c r="G18" s="2" t="s">
        <v>134</v>
      </c>
      <c r="H18" s="2" t="s">
        <v>36</v>
      </c>
      <c r="I18" s="2" t="s">
        <v>138</v>
      </c>
      <c r="J18" s="2" t="s">
        <v>20</v>
      </c>
      <c r="K18" s="2" t="s">
        <v>139</v>
      </c>
    </row>
    <row r="19" spans="1:11" ht="48" x14ac:dyDescent="0.2">
      <c r="A19" s="2" t="s">
        <v>141</v>
      </c>
      <c r="B19" s="3">
        <v>26634</v>
      </c>
      <c r="C19" s="2" t="s">
        <v>142</v>
      </c>
      <c r="D19" s="2" t="s">
        <v>143</v>
      </c>
      <c r="E19" s="2" t="s">
        <v>144</v>
      </c>
      <c r="F19" s="2" t="s">
        <v>19</v>
      </c>
      <c r="G19" s="2" t="s">
        <v>140</v>
      </c>
      <c r="H19" s="2" t="s">
        <v>27</v>
      </c>
      <c r="I19" s="2" t="s">
        <v>145</v>
      </c>
      <c r="J19" s="2" t="s">
        <v>20</v>
      </c>
      <c r="K19" s="2" t="s">
        <v>19</v>
      </c>
    </row>
    <row r="20" spans="1:11" ht="112" x14ac:dyDescent="0.2">
      <c r="A20" s="2" t="s">
        <v>147</v>
      </c>
      <c r="B20" s="3">
        <v>39234</v>
      </c>
      <c r="C20" s="2" t="s">
        <v>148</v>
      </c>
      <c r="D20" s="2" t="s">
        <v>149</v>
      </c>
      <c r="E20" s="2" t="s">
        <v>150</v>
      </c>
      <c r="F20" s="2" t="s">
        <v>152</v>
      </c>
      <c r="G20" s="2" t="s">
        <v>146</v>
      </c>
      <c r="H20" s="2" t="s">
        <v>27</v>
      </c>
      <c r="I20" s="2" t="s">
        <v>151</v>
      </c>
      <c r="J20" s="2" t="s">
        <v>20</v>
      </c>
      <c r="K20" s="2" t="s">
        <v>153</v>
      </c>
    </row>
    <row r="21" spans="1:11" ht="112" x14ac:dyDescent="0.2">
      <c r="A21" s="2" t="s">
        <v>155</v>
      </c>
      <c r="B21" s="3">
        <v>38384</v>
      </c>
      <c r="C21" s="2" t="s">
        <v>156</v>
      </c>
      <c r="D21" s="2" t="s">
        <v>157</v>
      </c>
      <c r="E21" s="2" t="s">
        <v>158</v>
      </c>
      <c r="F21" s="2" t="s">
        <v>160</v>
      </c>
      <c r="G21" s="2" t="s">
        <v>154</v>
      </c>
      <c r="H21" s="2" t="s">
        <v>27</v>
      </c>
      <c r="I21" s="2" t="s">
        <v>159</v>
      </c>
      <c r="J21" s="2" t="s">
        <v>20</v>
      </c>
      <c r="K21" s="2" t="s">
        <v>161</v>
      </c>
    </row>
    <row r="22" spans="1:11" ht="32" x14ac:dyDescent="0.2">
      <c r="A22" s="2" t="s">
        <v>163</v>
      </c>
      <c r="B22" s="3">
        <v>31778</v>
      </c>
      <c r="C22" s="2" t="s">
        <v>164</v>
      </c>
      <c r="D22" s="2" t="s">
        <v>165</v>
      </c>
      <c r="E22" s="2" t="s">
        <v>166</v>
      </c>
      <c r="F22" s="2" t="s">
        <v>168</v>
      </c>
      <c r="G22" s="2" t="s">
        <v>162</v>
      </c>
      <c r="H22" s="2" t="s">
        <v>27</v>
      </c>
      <c r="I22" s="2" t="s">
        <v>167</v>
      </c>
      <c r="J22" s="2" t="s">
        <v>20</v>
      </c>
      <c r="K22" s="2" t="s">
        <v>169</v>
      </c>
    </row>
    <row r="23" spans="1:11" ht="32" x14ac:dyDescent="0.2">
      <c r="A23" s="2" t="s">
        <v>171</v>
      </c>
      <c r="B23" s="3">
        <v>41122</v>
      </c>
      <c r="C23" s="2" t="s">
        <v>172</v>
      </c>
      <c r="D23" s="2" t="s">
        <v>173</v>
      </c>
      <c r="E23" s="2" t="s">
        <v>174</v>
      </c>
      <c r="F23" s="2" t="s">
        <v>176</v>
      </c>
      <c r="G23" s="2" t="s">
        <v>170</v>
      </c>
      <c r="H23" s="2" t="s">
        <v>27</v>
      </c>
      <c r="I23" s="2" t="s">
        <v>175</v>
      </c>
      <c r="J23" s="2" t="s">
        <v>20</v>
      </c>
      <c r="K23" s="2" t="s">
        <v>177</v>
      </c>
    </row>
    <row r="24" spans="1:11" ht="112" x14ac:dyDescent="0.2">
      <c r="A24" s="2" t="s">
        <v>179</v>
      </c>
      <c r="B24" s="3">
        <v>40787</v>
      </c>
      <c r="C24" s="2" t="s">
        <v>180</v>
      </c>
      <c r="D24" s="2" t="s">
        <v>181</v>
      </c>
      <c r="E24" s="2" t="s">
        <v>182</v>
      </c>
      <c r="F24" s="2" t="s">
        <v>37</v>
      </c>
      <c r="G24" s="2" t="s">
        <v>178</v>
      </c>
      <c r="H24" s="2" t="s">
        <v>27</v>
      </c>
      <c r="I24" s="2" t="s">
        <v>183</v>
      </c>
      <c r="J24" s="2" t="s">
        <v>20</v>
      </c>
      <c r="K24" s="2" t="s">
        <v>184</v>
      </c>
    </row>
    <row r="25" spans="1:11" ht="48" x14ac:dyDescent="0.2">
      <c r="A25" s="2" t="s">
        <v>194</v>
      </c>
      <c r="B25" s="3">
        <v>34394</v>
      </c>
      <c r="C25" s="2" t="s">
        <v>186</v>
      </c>
      <c r="D25" s="2" t="s">
        <v>187</v>
      </c>
      <c r="E25" s="2" t="s">
        <v>188</v>
      </c>
      <c r="F25" s="2" t="s">
        <v>190</v>
      </c>
      <c r="G25" s="2" t="s">
        <v>185</v>
      </c>
      <c r="H25" s="2" t="s">
        <v>27</v>
      </c>
      <c r="I25" s="2" t="s">
        <v>189</v>
      </c>
      <c r="J25" s="2" t="s">
        <v>20</v>
      </c>
      <c r="K25" s="2" t="s">
        <v>191</v>
      </c>
    </row>
    <row r="26" spans="1:11" ht="64" x14ac:dyDescent="0.2">
      <c r="A26" s="2" t="s">
        <v>193</v>
      </c>
      <c r="B26" s="3">
        <v>40544</v>
      </c>
      <c r="C26" s="2" t="s">
        <v>195</v>
      </c>
      <c r="D26" s="2" t="s">
        <v>196</v>
      </c>
      <c r="E26" s="2" t="s">
        <v>197</v>
      </c>
      <c r="F26" s="2" t="s">
        <v>82</v>
      </c>
      <c r="G26" s="2" t="s">
        <v>192</v>
      </c>
      <c r="H26" s="2" t="s">
        <v>27</v>
      </c>
      <c r="I26" s="2" t="s">
        <v>198</v>
      </c>
      <c r="J26" s="2" t="s">
        <v>20</v>
      </c>
      <c r="K26" s="2" t="s">
        <v>199</v>
      </c>
    </row>
    <row r="27" spans="1:11" ht="160" x14ac:dyDescent="0.2">
      <c r="A27" s="2" t="s">
        <v>201</v>
      </c>
      <c r="B27" s="3">
        <v>36465</v>
      </c>
      <c r="C27" s="2" t="s">
        <v>202</v>
      </c>
      <c r="D27" s="2" t="s">
        <v>203</v>
      </c>
      <c r="E27" s="2" t="s">
        <v>204</v>
      </c>
      <c r="F27" s="2" t="s">
        <v>132</v>
      </c>
      <c r="G27" s="2" t="s">
        <v>200</v>
      </c>
      <c r="H27" s="2" t="s">
        <v>27</v>
      </c>
      <c r="I27" s="2" t="s">
        <v>204</v>
      </c>
      <c r="J27" s="2" t="s">
        <v>20</v>
      </c>
      <c r="K27" s="2" t="s">
        <v>205</v>
      </c>
    </row>
    <row r="28" spans="1:11" ht="48" x14ac:dyDescent="0.2">
      <c r="A28" s="2" t="s">
        <v>207</v>
      </c>
      <c r="B28" s="3">
        <v>40848</v>
      </c>
      <c r="C28" s="2" t="s">
        <v>208</v>
      </c>
      <c r="D28" s="2" t="s">
        <v>209</v>
      </c>
      <c r="E28" s="2" t="s">
        <v>210</v>
      </c>
      <c r="F28" s="2" t="s">
        <v>82</v>
      </c>
      <c r="G28" s="2" t="s">
        <v>206</v>
      </c>
      <c r="H28" s="2" t="s">
        <v>27</v>
      </c>
      <c r="I28" s="2" t="s">
        <v>211</v>
      </c>
      <c r="J28" s="2" t="s">
        <v>20</v>
      </c>
      <c r="K28" s="2" t="s">
        <v>212</v>
      </c>
    </row>
    <row r="29" spans="1:11" ht="32" x14ac:dyDescent="0.2">
      <c r="A29" s="2" t="s">
        <v>214</v>
      </c>
      <c r="B29" s="3">
        <v>41183</v>
      </c>
      <c r="C29" s="2" t="s">
        <v>215</v>
      </c>
      <c r="D29" s="2" t="s">
        <v>216</v>
      </c>
      <c r="E29" s="2" t="s">
        <v>217</v>
      </c>
      <c r="F29" s="2" t="s">
        <v>176</v>
      </c>
      <c r="G29" s="2" t="s">
        <v>213</v>
      </c>
      <c r="H29" s="2" t="s">
        <v>27</v>
      </c>
      <c r="I29" s="2" t="s">
        <v>211</v>
      </c>
      <c r="J29" s="2" t="s">
        <v>20</v>
      </c>
      <c r="K29" s="2" t="s">
        <v>218</v>
      </c>
    </row>
    <row r="30" spans="1:11" ht="80" x14ac:dyDescent="0.2">
      <c r="A30" s="2" t="s">
        <v>220</v>
      </c>
      <c r="B30" s="3">
        <v>40391</v>
      </c>
      <c r="C30" s="2" t="s">
        <v>221</v>
      </c>
      <c r="D30" s="2" t="s">
        <v>222</v>
      </c>
      <c r="E30" s="2" t="s">
        <v>223</v>
      </c>
      <c r="F30" s="2" t="s">
        <v>225</v>
      </c>
      <c r="G30" s="2" t="s">
        <v>219</v>
      </c>
      <c r="H30" s="2" t="s">
        <v>27</v>
      </c>
      <c r="I30" s="2" t="s">
        <v>224</v>
      </c>
      <c r="J30" s="2" t="s">
        <v>20</v>
      </c>
      <c r="K30" s="2" t="s">
        <v>226</v>
      </c>
    </row>
    <row r="31" spans="1:11" ht="32" x14ac:dyDescent="0.2">
      <c r="A31" s="2" t="s">
        <v>228</v>
      </c>
      <c r="B31" s="3">
        <v>33086</v>
      </c>
      <c r="C31" s="2" t="s">
        <v>229</v>
      </c>
      <c r="D31" s="2" t="s">
        <v>230</v>
      </c>
      <c r="E31" s="2" t="s">
        <v>231</v>
      </c>
      <c r="F31" s="2" t="s">
        <v>19</v>
      </c>
      <c r="G31" s="2" t="s">
        <v>227</v>
      </c>
      <c r="H31" s="2" t="s">
        <v>18</v>
      </c>
      <c r="I31" s="2" t="s">
        <v>53</v>
      </c>
      <c r="J31" s="2" t="s">
        <v>20</v>
      </c>
      <c r="K31" s="2" t="s">
        <v>19</v>
      </c>
    </row>
    <row r="32" spans="1:11" ht="32" x14ac:dyDescent="0.2">
      <c r="A32" s="2" t="s">
        <v>233</v>
      </c>
      <c r="B32" s="3">
        <v>30164</v>
      </c>
      <c r="C32" s="2" t="s">
        <v>234</v>
      </c>
      <c r="D32" s="2" t="s">
        <v>235</v>
      </c>
      <c r="E32" s="2" t="s">
        <v>236</v>
      </c>
      <c r="F32" s="2" t="s">
        <v>237</v>
      </c>
      <c r="G32" s="2" t="s">
        <v>232</v>
      </c>
      <c r="H32" s="2" t="s">
        <v>27</v>
      </c>
      <c r="I32" s="2" t="s">
        <v>236</v>
      </c>
      <c r="J32" s="2" t="s">
        <v>20</v>
      </c>
      <c r="K32" s="2" t="s">
        <v>19</v>
      </c>
    </row>
    <row r="33" spans="1:11" ht="32" x14ac:dyDescent="0.2">
      <c r="A33" s="2" t="s">
        <v>239</v>
      </c>
      <c r="B33" s="3">
        <v>30560</v>
      </c>
      <c r="C33" s="2" t="s">
        <v>240</v>
      </c>
      <c r="D33" s="2" t="s">
        <v>241</v>
      </c>
      <c r="E33" t="s">
        <v>242</v>
      </c>
      <c r="F33" s="2" t="s">
        <v>237</v>
      </c>
      <c r="G33" s="2" t="s">
        <v>238</v>
      </c>
      <c r="H33" s="2" t="s">
        <v>27</v>
      </c>
      <c r="I33" t="s">
        <v>242</v>
      </c>
      <c r="J33" s="2" t="s">
        <v>20</v>
      </c>
      <c r="K33" s="2" t="s">
        <v>19</v>
      </c>
    </row>
    <row r="34" spans="1:11" ht="80" x14ac:dyDescent="0.2">
      <c r="A34" s="2" t="s">
        <v>244</v>
      </c>
      <c r="B34" s="3">
        <v>36465</v>
      </c>
      <c r="C34" s="2" t="s">
        <v>245</v>
      </c>
      <c r="D34" s="2" t="s">
        <v>246</v>
      </c>
      <c r="E34" s="2" t="s">
        <v>247</v>
      </c>
      <c r="F34" s="2" t="s">
        <v>249</v>
      </c>
      <c r="G34" s="2" t="s">
        <v>243</v>
      </c>
      <c r="H34" s="2" t="s">
        <v>27</v>
      </c>
      <c r="I34" s="2" t="s">
        <v>248</v>
      </c>
      <c r="J34" s="2" t="s">
        <v>20</v>
      </c>
      <c r="K34" s="2" t="s">
        <v>250</v>
      </c>
    </row>
    <row r="35" spans="1:11" ht="32" x14ac:dyDescent="0.2">
      <c r="A35" s="2" t="s">
        <v>252</v>
      </c>
      <c r="B35" s="3">
        <v>36069</v>
      </c>
      <c r="C35" s="2" t="s">
        <v>253</v>
      </c>
      <c r="D35" s="2" t="s">
        <v>254</v>
      </c>
      <c r="E35" s="2" t="s">
        <v>255</v>
      </c>
      <c r="F35" s="2" t="s">
        <v>256</v>
      </c>
      <c r="G35" s="2" t="s">
        <v>251</v>
      </c>
      <c r="H35" s="2" t="s">
        <v>45</v>
      </c>
      <c r="I35" s="2" t="s">
        <v>255</v>
      </c>
      <c r="J35" s="2" t="s">
        <v>20</v>
      </c>
      <c r="K35" s="2" t="s">
        <v>257</v>
      </c>
    </row>
    <row r="36" spans="1:11" ht="32" x14ac:dyDescent="0.2">
      <c r="A36" s="2" t="s">
        <v>259</v>
      </c>
      <c r="B36" s="3">
        <v>32660</v>
      </c>
      <c r="C36" s="2" t="s">
        <v>260</v>
      </c>
      <c r="D36" s="2" t="s">
        <v>261</v>
      </c>
      <c r="E36" s="2" t="s">
        <v>262</v>
      </c>
      <c r="F36" s="2" t="s">
        <v>264</v>
      </c>
      <c r="G36" s="2" t="s">
        <v>258</v>
      </c>
      <c r="H36" s="2" t="s">
        <v>27</v>
      </c>
      <c r="I36" s="2" t="s">
        <v>263</v>
      </c>
      <c r="J36" s="2" t="s">
        <v>20</v>
      </c>
      <c r="K36" s="2" t="s">
        <v>265</v>
      </c>
    </row>
    <row r="37" spans="1:11" ht="112" x14ac:dyDescent="0.2">
      <c r="A37" s="2" t="s">
        <v>267</v>
      </c>
      <c r="B37" s="3">
        <v>39356</v>
      </c>
      <c r="C37" s="2" t="s">
        <v>268</v>
      </c>
      <c r="D37" s="2" t="s">
        <v>269</v>
      </c>
      <c r="E37" s="2" t="s">
        <v>270</v>
      </c>
      <c r="F37" s="2" t="s">
        <v>272</v>
      </c>
      <c r="G37" s="2" t="s">
        <v>266</v>
      </c>
      <c r="H37" s="2" t="s">
        <v>27</v>
      </c>
      <c r="I37" s="2" t="s">
        <v>271</v>
      </c>
      <c r="J37" s="2" t="s">
        <v>20</v>
      </c>
      <c r="K37" s="2" t="s">
        <v>273</v>
      </c>
    </row>
    <row r="38" spans="1:11" ht="48" x14ac:dyDescent="0.2">
      <c r="A38" s="2" t="s">
        <v>275</v>
      </c>
      <c r="B38" s="3">
        <v>38504</v>
      </c>
      <c r="C38" s="2" t="s">
        <v>276</v>
      </c>
      <c r="D38" s="2" t="s">
        <v>277</v>
      </c>
      <c r="E38" s="2" t="s">
        <v>278</v>
      </c>
      <c r="F38" s="2" t="s">
        <v>160</v>
      </c>
      <c r="G38" s="2" t="s">
        <v>274</v>
      </c>
      <c r="H38" s="2" t="s">
        <v>27</v>
      </c>
      <c r="I38" s="2" t="s">
        <v>279</v>
      </c>
      <c r="J38" s="2" t="s">
        <v>20</v>
      </c>
      <c r="K38" s="2" t="s">
        <v>280</v>
      </c>
    </row>
    <row r="39" spans="1:11" ht="32" x14ac:dyDescent="0.2">
      <c r="A39" s="2" t="s">
        <v>282</v>
      </c>
      <c r="B39" s="3">
        <v>33025</v>
      </c>
      <c r="C39" s="2" t="s">
        <v>283</v>
      </c>
      <c r="D39" s="2" t="s">
        <v>284</v>
      </c>
      <c r="E39" s="2" t="s">
        <v>285</v>
      </c>
      <c r="F39" s="2" t="s">
        <v>287</v>
      </c>
      <c r="G39" s="2" t="s">
        <v>281</v>
      </c>
      <c r="H39" s="2" t="s">
        <v>27</v>
      </c>
      <c r="I39" s="2" t="s">
        <v>286</v>
      </c>
      <c r="J39" s="2" t="s">
        <v>20</v>
      </c>
      <c r="K39" s="2" t="s">
        <v>288</v>
      </c>
    </row>
    <row r="40" spans="1:11" ht="128" x14ac:dyDescent="0.2">
      <c r="A40" s="2" t="s">
        <v>290</v>
      </c>
      <c r="B40" s="3">
        <v>39417</v>
      </c>
      <c r="C40" s="2" t="s">
        <v>291</v>
      </c>
      <c r="D40" s="2" t="s">
        <v>292</v>
      </c>
      <c r="E40" s="2" t="s">
        <v>293</v>
      </c>
      <c r="F40" s="2" t="s">
        <v>124</v>
      </c>
      <c r="G40" s="2" t="s">
        <v>289</v>
      </c>
      <c r="H40" s="2" t="s">
        <v>27</v>
      </c>
      <c r="I40" s="2" t="s">
        <v>294</v>
      </c>
      <c r="J40" s="2" t="s">
        <v>20</v>
      </c>
      <c r="K40" s="2" t="s">
        <v>295</v>
      </c>
    </row>
    <row r="41" spans="1:11" ht="64" x14ac:dyDescent="0.2">
      <c r="A41" s="2" t="s">
        <v>297</v>
      </c>
      <c r="B41" s="3">
        <v>29556</v>
      </c>
      <c r="C41" s="2" t="s">
        <v>298</v>
      </c>
      <c r="D41" s="2" t="s">
        <v>299</v>
      </c>
      <c r="E41" s="2" t="s">
        <v>300</v>
      </c>
      <c r="F41" s="2" t="s">
        <v>302</v>
      </c>
      <c r="G41" s="2" t="s">
        <v>296</v>
      </c>
      <c r="H41" s="2" t="s">
        <v>27</v>
      </c>
      <c r="I41" s="2" t="s">
        <v>301</v>
      </c>
      <c r="J41" s="2" t="s">
        <v>20</v>
      </c>
      <c r="K41" s="2" t="s">
        <v>303</v>
      </c>
    </row>
    <row r="42" spans="1:11" s="4" customFormat="1" x14ac:dyDescent="0.2">
      <c r="G42" s="4" t="s">
        <v>304</v>
      </c>
      <c r="H42" s="4" t="s">
        <v>305</v>
      </c>
    </row>
    <row r="43" spans="1:11" ht="48" x14ac:dyDescent="0.2">
      <c r="A43" s="2" t="s">
        <v>307</v>
      </c>
      <c r="B43" s="3">
        <v>37622</v>
      </c>
      <c r="C43" s="2" t="s">
        <v>308</v>
      </c>
      <c r="D43" s="2" t="s">
        <v>309</v>
      </c>
      <c r="E43" s="2" t="s">
        <v>310</v>
      </c>
      <c r="F43" s="2" t="s">
        <v>312</v>
      </c>
      <c r="G43" s="2" t="s">
        <v>306</v>
      </c>
      <c r="H43" s="2" t="s">
        <v>27</v>
      </c>
      <c r="I43" s="2" t="s">
        <v>311</v>
      </c>
      <c r="J43" s="2" t="s">
        <v>20</v>
      </c>
      <c r="K43" s="2" t="s">
        <v>313</v>
      </c>
    </row>
    <row r="44" spans="1:11" ht="112" x14ac:dyDescent="0.2">
      <c r="A44" s="2" t="s">
        <v>315</v>
      </c>
      <c r="B44" s="3">
        <v>35462</v>
      </c>
      <c r="C44" s="2" t="s">
        <v>316</v>
      </c>
      <c r="D44" s="2" t="s">
        <v>317</v>
      </c>
      <c r="E44" s="2" t="s">
        <v>318</v>
      </c>
      <c r="F44" s="2" t="s">
        <v>320</v>
      </c>
      <c r="G44" s="2" t="s">
        <v>314</v>
      </c>
      <c r="H44" s="2" t="s">
        <v>27</v>
      </c>
      <c r="I44" s="2" t="s">
        <v>319</v>
      </c>
      <c r="J44" s="2" t="s">
        <v>20</v>
      </c>
      <c r="K44" s="2" t="s">
        <v>321</v>
      </c>
    </row>
    <row r="45" spans="1:11" ht="112" x14ac:dyDescent="0.2">
      <c r="A45" s="2" t="s">
        <v>323</v>
      </c>
      <c r="B45" s="3">
        <v>40513</v>
      </c>
      <c r="C45" s="2" t="s">
        <v>324</v>
      </c>
      <c r="D45" s="2" t="s">
        <v>325</v>
      </c>
      <c r="E45" s="2" t="s">
        <v>326</v>
      </c>
      <c r="F45" s="2" t="s">
        <v>327</v>
      </c>
      <c r="G45" s="2" t="s">
        <v>322</v>
      </c>
      <c r="H45" s="2" t="s">
        <v>27</v>
      </c>
      <c r="I45" s="2" t="s">
        <v>326</v>
      </c>
      <c r="J45" s="2" t="s">
        <v>20</v>
      </c>
      <c r="K45" s="2" t="s">
        <v>328</v>
      </c>
    </row>
    <row r="46" spans="1:11" ht="48" x14ac:dyDescent="0.2">
      <c r="A46" s="2" t="s">
        <v>330</v>
      </c>
      <c r="B46" s="3">
        <v>27668</v>
      </c>
      <c r="C46" s="2" t="s">
        <v>331</v>
      </c>
      <c r="D46" s="2" t="s">
        <v>332</v>
      </c>
      <c r="E46" s="2" t="s">
        <v>333</v>
      </c>
      <c r="F46" s="2" t="s">
        <v>74</v>
      </c>
      <c r="G46" s="2" t="s">
        <v>329</v>
      </c>
      <c r="H46" s="2" t="s">
        <v>27</v>
      </c>
      <c r="I46" s="2" t="s">
        <v>334</v>
      </c>
      <c r="J46" s="2" t="s">
        <v>20</v>
      </c>
      <c r="K46" s="2" t="s">
        <v>335</v>
      </c>
    </row>
    <row r="47" spans="1:11" ht="32" x14ac:dyDescent="0.2">
      <c r="A47" s="2" t="s">
        <v>337</v>
      </c>
      <c r="B47" s="3">
        <v>40544</v>
      </c>
      <c r="C47" s="2" t="s">
        <v>338</v>
      </c>
      <c r="D47" s="2" t="s">
        <v>339</v>
      </c>
      <c r="E47" s="2" t="s">
        <v>340</v>
      </c>
      <c r="F47" s="2" t="s">
        <v>37</v>
      </c>
      <c r="G47" s="2" t="s">
        <v>336</v>
      </c>
      <c r="H47" s="2" t="s">
        <v>27</v>
      </c>
      <c r="I47" s="2" t="s">
        <v>340</v>
      </c>
      <c r="J47" s="2" t="s">
        <v>20</v>
      </c>
      <c r="K47" s="2" t="s">
        <v>341</v>
      </c>
    </row>
    <row r="48" spans="1:11" ht="48" x14ac:dyDescent="0.2">
      <c r="A48" s="2" t="s">
        <v>343</v>
      </c>
      <c r="B48" s="3">
        <v>29830</v>
      </c>
      <c r="C48" s="2" t="s">
        <v>344</v>
      </c>
      <c r="D48" s="2" t="s">
        <v>345</v>
      </c>
      <c r="E48" s="2" t="s">
        <v>346</v>
      </c>
      <c r="F48" s="2" t="s">
        <v>132</v>
      </c>
      <c r="G48" s="2" t="s">
        <v>342</v>
      </c>
      <c r="H48" s="2" t="s">
        <v>27</v>
      </c>
      <c r="I48" s="2" t="s">
        <v>347</v>
      </c>
      <c r="J48" s="2" t="s">
        <v>20</v>
      </c>
      <c r="K48" s="2" t="s">
        <v>19</v>
      </c>
    </row>
    <row r="49" spans="1:11" ht="96" x14ac:dyDescent="0.2">
      <c r="A49" s="2" t="s">
        <v>349</v>
      </c>
      <c r="B49" s="3">
        <v>40878</v>
      </c>
      <c r="C49" s="2" t="s">
        <v>350</v>
      </c>
      <c r="D49" s="2" t="s">
        <v>351</v>
      </c>
      <c r="E49" s="2" t="s">
        <v>352</v>
      </c>
      <c r="F49" s="2" t="s">
        <v>82</v>
      </c>
      <c r="G49" s="2" t="s">
        <v>348</v>
      </c>
      <c r="H49" s="2" t="s">
        <v>27</v>
      </c>
      <c r="I49" s="2" t="s">
        <v>353</v>
      </c>
      <c r="J49" s="2" t="s">
        <v>20</v>
      </c>
      <c r="K49" s="2" t="s">
        <v>354</v>
      </c>
    </row>
    <row r="50" spans="1:11" ht="64" x14ac:dyDescent="0.2">
      <c r="A50" s="2" t="s">
        <v>356</v>
      </c>
      <c r="B50" s="3">
        <v>36039</v>
      </c>
      <c r="C50" s="2" t="s">
        <v>357</v>
      </c>
      <c r="D50" s="2" t="s">
        <v>358</v>
      </c>
      <c r="E50" s="2" t="s">
        <v>359</v>
      </c>
      <c r="F50" s="2" t="s">
        <v>361</v>
      </c>
      <c r="G50" s="2" t="s">
        <v>355</v>
      </c>
      <c r="H50" s="2" t="s">
        <v>27</v>
      </c>
      <c r="I50" s="2" t="s">
        <v>360</v>
      </c>
      <c r="J50" s="2" t="s">
        <v>20</v>
      </c>
      <c r="K50" s="2" t="s">
        <v>362</v>
      </c>
    </row>
    <row r="51" spans="1:11" ht="32" x14ac:dyDescent="0.2">
      <c r="A51" s="2" t="s">
        <v>364</v>
      </c>
      <c r="B51" s="3">
        <v>36069</v>
      </c>
      <c r="C51" s="2" t="s">
        <v>365</v>
      </c>
      <c r="D51" s="2" t="s">
        <v>366</v>
      </c>
      <c r="E51" s="2" t="s">
        <v>367</v>
      </c>
      <c r="F51" s="2" t="s">
        <v>19</v>
      </c>
      <c r="G51" s="2" t="s">
        <v>363</v>
      </c>
      <c r="H51" s="2" t="s">
        <v>18</v>
      </c>
      <c r="I51" s="2" t="s">
        <v>368</v>
      </c>
      <c r="J51" s="2" t="s">
        <v>20</v>
      </c>
      <c r="K51" s="2" t="s">
        <v>19</v>
      </c>
    </row>
    <row r="52" spans="1:11" x14ac:dyDescent="0.2">
      <c r="G52" s="1" t="s">
        <v>369</v>
      </c>
      <c r="H52" s="1">
        <f>COUNTIF(H1:H51, "*Employee*")</f>
        <v>35</v>
      </c>
      <c r="I52" s="2" t="s">
        <v>370</v>
      </c>
      <c r="J52" s="2">
        <f>COUNTIF(J1:J51, "*Yes*")</f>
        <v>0</v>
      </c>
    </row>
    <row r="53" spans="1:11" x14ac:dyDescent="0.2">
      <c r="G53" s="1" t="s">
        <v>371</v>
      </c>
      <c r="H53" s="1">
        <f>COUNTIF(H1:H51, "*National Lab*")</f>
        <v>6</v>
      </c>
      <c r="I53" s="2" t="s">
        <v>372</v>
      </c>
      <c r="J53" s="2">
        <f>COUNTIF(J1:J51, "Yes, National Lab")</f>
        <v>0</v>
      </c>
    </row>
    <row r="54" spans="1:11" x14ac:dyDescent="0.2">
      <c r="G54" s="1" t="s">
        <v>373</v>
      </c>
      <c r="H54" s="1">
        <f>COUNTIF(H1:H51, "*Contractor*")</f>
        <v>0</v>
      </c>
    </row>
    <row r="55" spans="1:11" ht="32" x14ac:dyDescent="0.2">
      <c r="G55" s="1" t="s">
        <v>374</v>
      </c>
      <c r="H55" s="1">
        <f>COUNTIF(H1:H51, "False Positive; Search Rerun")</f>
        <v>0</v>
      </c>
    </row>
    <row r="56" spans="1:11" ht="32" x14ac:dyDescent="0.2">
      <c r="G56" s="1" t="s">
        <v>375</v>
      </c>
      <c r="H56" s="1">
        <f>COUNTIF(H1:H51, "False Positive")</f>
        <v>5</v>
      </c>
    </row>
    <row r="57" spans="1:11" x14ac:dyDescent="0.2">
      <c r="G57" s="1" t="s">
        <v>376</v>
      </c>
      <c r="H57" s="1">
        <f>COUNTIF(H1:H51, "Unsure")</f>
        <v>3</v>
      </c>
    </row>
    <row r="58" spans="1:11" x14ac:dyDescent="0.2">
      <c r="G58" s="2" t="s">
        <v>377</v>
      </c>
      <c r="H58" s="2">
        <f>COUNTIF(H1:H51, "*Couldn't*")</f>
        <v>1</v>
      </c>
    </row>
    <row r="59" spans="1:11" ht="32" x14ac:dyDescent="0.2">
      <c r="G59" s="2" t="s">
        <v>378</v>
      </c>
      <c r="H59" s="2">
        <f>COUNTIF(H1:H51, "No access")</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2017-07-16T17:30:49Z</dcterms:created>
  <dcterms:modified xsi:type="dcterms:W3CDTF">2017-07-16T21:24:45Z</dcterms:modified>
</cp:coreProperties>
</file>