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Sutton/Documents/PublicResourceFellowship/Audits/IOPAudit/"/>
    </mc:Choice>
  </mc:AlternateContent>
  <bookViews>
    <workbookView xWindow="620" yWindow="1140" windowWidth="24960" windowHeight="1352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59" i="1" l="1"/>
  <c r="H58" i="1"/>
  <c r="H57" i="1"/>
  <c r="H56" i="1"/>
  <c r="H55" i="1"/>
  <c r="H54" i="1"/>
  <c r="H53" i="1"/>
  <c r="J52" i="1"/>
  <c r="H52" i="1"/>
</calcChain>
</file>

<file path=xl/sharedStrings.xml><?xml version="1.0" encoding="utf-8"?>
<sst xmlns="http://schemas.openxmlformats.org/spreadsheetml/2006/main" count="521" uniqueCount="397">
  <si>
    <t>Journal/ Conference</t>
  </si>
  <si>
    <t>Pub Date</t>
  </si>
  <si>
    <t>Title</t>
  </si>
  <si>
    <t>Author(s)</t>
  </si>
  <si>
    <t>Author Affiliation</t>
  </si>
  <si>
    <t>Copyright Assertion</t>
  </si>
  <si>
    <t>DOI</t>
  </si>
  <si>
    <t>Author categories</t>
  </si>
  <si>
    <t>Textual Evidence</t>
  </si>
  <si>
    <t>Work of Gov't Disclaimer</t>
  </si>
  <si>
    <t>Other Disclaimers</t>
  </si>
  <si>
    <t>Preparers Comments</t>
  </si>
  <si>
    <t>10.1088/0022-3727/37/19/004</t>
  </si>
  <si>
    <t>Journal of Physics D: Applied Physics, Volume 37, Number 19</t>
  </si>
  <si>
    <t>Interphase exchange effects in CoPt/Co bilayer thin films</t>
  </si>
  <si>
    <t>L H Lewis1, J Kim2, K Barmak2 and D C Crew3</t>
  </si>
  <si>
    <t>1 Materials Science Department, Brookhaven National Laboratory, Upton, NY 11973, USA 
2 Department of Materials Science and Engineering, Carnegie Mellon University, Pittsburgh, PA 15213, USA 
3 School of Physics M013, The University of Western Australia, Nedlands, Australia 6009, Australia</t>
  </si>
  <si>
    <t xml:space="preserve">1 Materials Science Department, Brookhaven National Laboratory, Upton, NY 11973, USA </t>
  </si>
  <si>
    <t>National Lab</t>
  </si>
  <si>
    <t xml:space="preserve"> © 2004 IOP Publishing Ltd</t>
  </si>
  <si>
    <t>No</t>
  </si>
  <si>
    <t>This research was performed under the auspices of the US Department of Energy, Division of Materials Science, Office of Basic Energy Sciences under contract DE-AC02-98CH10886. KB and JK gratefully acknowledge funding support from National Science Foundation grants ECD-8907068, DMR-9256332, DMR-9458000 and DMR-9411146, and the Horner Fellowship of Lehigh University.</t>
  </si>
  <si>
    <t>10.1088/1742-6596/718/6/062054</t>
  </si>
  <si>
    <t>Journal of Physics: Conference Series, Volume 718, Neutrinos</t>
  </si>
  <si>
    <t>The CUORE cryostat: commissioning and performance</t>
  </si>
  <si>
    <t>V Singh1, C Alduino2, F. Alessandria3, A Bersani4, M Biassoni5,6, C Bucci7, A Caminata4, L Canonica7, L Cappelli4,7,8, R Cereseto4, N Chott2, S Copello9,4, O Cremonesi6, J S Cushman10, A D'Addabbo7, C J Davis10, S Dell'Oro7,11, A Drobizhev1,12, M A Franceschi13, L Gladstone14, P Gorla7, M Guetti7, C Ligi13, T Napolitano13, A Nucciotti5,6, D Orlandi7, J L Ouellet14,1,12, C E Pagliarone7,8, L Pattavina7, C Rusconi6, D Santone7,15, L Taffarello16, F Terranova5,6, J Wallig17, T Wise10,18 and S Uttaro7,8</t>
  </si>
  <si>
    <t>1 Department of Physics, University of California, Berkeley, CA 94720 - USA
2 Department of Physics and Astronomy, University of South Carolina, Columbia, SC 29208 - USA
3 INFN - Sezione di Milano, Milano I-20133 - Italy
4 INFN - Sezione di Genova, Genova I-16146 - Italy
5 Dipartimento di Fisica, Universit`a di Milano-Bicocca, Milano I-20126 - Italy
6 INFN - Sezione di Milano Bicocca, Milano I-20126 - Italy
7 INFN - Laboratori Nazionali del Gran Sasso, Assergi, L’Aquila, I-67010 - Italy
8 Dipartimento di Ingegneria Civile e Meccanica, Universit`a degli Studi di Cassino e del Lazio Meridionale, Cassino I-03043 - Italy
9 Dipartimento di Fisica, Universit`a di Genova, Genova I-16146 - Italy
10 Department of Physics, Yale University, New Haven, CT 06520 - USA
11 INFN - Gran Sasso Science Institute, L’Aquila I-67100 - Italy
12 Nuclear Science Division, Lawrence Berkeley National Laboratory, Berkeley, CA 94720 -USA
13 INFN - Laboratori Nazionali di Frascati, Frascati, Roma, I-00044 - Italy
14 Massachusetts Institute of Technology, Cambridge, MA 02139 - USA
15 Dipartimento di Scienze Fisiche e Chimiche, Universit`a dell’Aquila, L’Aquila I-67100 - Italy
16 INFN - Sezione di Padova, Padova I-35131 - Italy
17 Engineering Division, Lawrence Berkeley National Laboratory, Berkeley, CA 94720 - USA
18 Department of Physics, University of Wisconsin, Madison, WI 53706 - USA</t>
  </si>
  <si>
    <t>12 Nuclear Science Division, Lawrence Berkeley National Laboratory, Berkeley, CA 94720 -USA
17 Engineering Division, Lawrence Berkeley National Laboratory, Berkeley, CA 94720 - USA</t>
  </si>
  <si>
    <t>Open Access. Content from this work may be used under the terms of theCreative Commons Attribution 3.0 licence. Any further distribution of this work must maintain attribution to the author(s) and the title of the work, journal citation and DOI. Published under licence by IOP Publishing Ltd</t>
  </si>
  <si>
    <t>The CUORE Collaboration thanks the directors and staff of the Laboratori Nazionali del Gran
Sasso and the technical staff of our laboratories. This work was supported by the Istituto
Nazionale di Fisica Nucleare (INFN); the National Science Foundation under Grant Nos. NSFPHY-
0605119, NSF-PHY-0500337, NSF-PHY-0855314, NSFPHY-0902171, NSF-PHY-0969852,
NSF-PHY-1307204, and NSF-PHY-1404205; the Alfred P. Sloan Foundation; the University of
Wisconsin Foundation; and Yale University. This material is also based upon work supported
by the US Department of Energy (DOE) Office of Science under Contract Nos. DE-AC02-
05CH11231 and DE-AC52-07NA27344; and by the DOE Office of Science, Office of Nuclear
Physics under Contract Nos. DE-FG02-08ER41551 and DE-FG03-00ER41138. This research
used resources of the National Energy Research Scientific Computing Center (NERSC).</t>
  </si>
  <si>
    <t>10.1088/1757-899X/101/1/012015</t>
  </si>
  <si>
    <t>IOP Conference Series: Materials Science and Engineering, Volume 101, conference 1</t>
  </si>
  <si>
    <t>Demonstration of Hybrid Multilayer Insulation for Fixed Thickness Applications</t>
  </si>
  <si>
    <t>W L Johnson 1 
J E Fesmire 2
K W Heckle 3</t>
  </si>
  <si>
    <t xml:space="preserve">1 NASA Glenn Research Center, Cleveland, OH 44135 USA
2 NASA Kennedy Space Center, Cryogenics Test Laboratory, Exploration Research &amp; Technology, UB-R1, KSC, FL 32899 USA
3 Team ESC/Sierra Lobo, Kennedy Space Center, Cryogenics Test Laboratory, KSC, FL 32899 USA </t>
  </si>
  <si>
    <t>Employee</t>
  </si>
  <si>
    <t xml:space="preserve">This work was funded by the National Aeronautics and Space Administration’s Evolvable Cryogenics
Technology Demonstration Mission. </t>
  </si>
  <si>
    <t>10.1088/0031-8949/28/5/004</t>
  </si>
  <si>
    <t>Physica Scripta, Volume 28, Number 5</t>
  </si>
  <si>
    <t>Self-Consistent Treatment of the Pairing Plus Quadrupole Force in the Nilsson Plus BCS Model and in the Interacting Boson Model</t>
  </si>
  <si>
    <t>D R Bes, R A Broglia, E Maglione and A Vitturi</t>
  </si>
  <si>
    <t xml:space="preserve">The Niels Bohr Institute, University of Copenhagen, Blegdamsvej 17, DK-2100 Copenhagen 0, Denmark; and Oak Ridge National Laboratory, Oak Ridge, Tennessee 37830, U.S.A. </t>
  </si>
  <si>
    <t>Unsure</t>
  </si>
  <si>
    <t>N/A</t>
  </si>
  <si>
    <t>10.1088/1742-6596/664/5/052020</t>
  </si>
  <si>
    <t>Journal of Physics: Conference Series, Volume 664, Facilities, Infrastructure, Network</t>
  </si>
  <si>
    <t>Configuration Management and Infrastructure Monitoring Using CFEngine and Icinga for Real-time Heterogeneous Data Taking Environment</t>
  </si>
  <si>
    <t>M D Poat1, J Lauret1 and W Betts1</t>
  </si>
  <si>
    <t>1 Brookhaven National Lab</t>
  </si>
  <si>
    <t>This work was supported by the Office of Nuclear Physics within the U.S. Department of Energy’s
Office of Science.</t>
  </si>
  <si>
    <t>10.1088/0951-7715/20/2/003</t>
  </si>
  <si>
    <t>Nonlinearity, Volume 20, Number 2</t>
  </si>
  <si>
    <t>Characterization of stable kinetic equilibria of rigid, dipolar rod ensembles for coupled dipole–dipole and Maier–Saupe potentials</t>
  </si>
  <si>
    <t>1 Department of Applied Mathematics, Naval Postgraduate School, Monterey, CA 93943, USA
2 Department of Applied Mathematics and Statistics, University of California, Santa Cruz,
CA 95064, USA
3 Department of Mathematics, Florida State University, Tallahassee, FL 32306, USA
4 Mathematics, Biomedical Engineering &amp; Institute for Advanced Materials, University of North Carolina, Chapel Hill, NC 27599-3250, USA</t>
  </si>
  <si>
    <t>Hong Zhou1, Hongyun Wang2, Qi Wang3 and M Gregory Forest4</t>
  </si>
  <si>
    <t>1 Department of Applied Mathematics, Naval Postgraduate School, Monterey, CA 93943, USA</t>
  </si>
  <si>
    <t xml:space="preserve"> © 2007 IOP Publishing Ltd and London Mathematical Society</t>
  </si>
  <si>
    <t>10.1088/0004-637X/730/2/89</t>
  </si>
  <si>
    <t>The Astrophysical Journal, Volume 730, Number 2</t>
  </si>
  <si>
    <t>AN EMERGING CLASS OF BRIGHT, FAST-EVOLVING SUPERNOVAE WITH LOW-MASS EJECTA</t>
  </si>
  <si>
    <t>Hagai B. Perets1,5, Carles Badenes2,3, Iair Arcavi2, Joshua D. Simon4, and Avishay Gal-yam2</t>
  </si>
  <si>
    <t>1 Harvard-Smithsonian Center for Astrophysics, 60 Garden Street, Cambridge, MA 02138, USA; 
2 Department of Particle Physics and Astrophysics, Faculty of Physics, The Weizmann Institute of Science, Rehovot 76100, Israel 
3 School of Physics and Astronomy, Tel-Aviv University, Tel-Aviv 69978, Israel 
4 Observatories of the Carnegie Institution of Washington, 813 Santa Barbara Street, Pasadena, CA 91101, USA</t>
  </si>
  <si>
    <t xml:space="preserve">1 Harvard-Smithsonian Center for Astrophysics, 60 Garden Street, Cambridge, MA 02138, USA; </t>
  </si>
  <si>
    <t>© 2011. The American Astronomical Society. All rights reserved. Printed in the U.S.A.</t>
  </si>
  <si>
    <t>We thank Steve Reynolds, Zhiyuan Li, Mike Garcia, and Eduardo Bravo for helpful discussions and data on SNR 1885A. We thank Dovi Poznanski and Ryan Chornock for helpful discussions about fast SNe and data on SN 2002bj.We also thank John Grula, George Carlson, Wal Sargent, Hy Spinrad, Ivan King, Donna Kirkpatrick, Francois Schweizer, George Preston, Andy McWilliam, Doug Mink, and Bob Kirshner for helping with locating, reducing, and analyzing the original spectroscopic plate of SN 1939B. We also thank the anonymous referee, and the second referee, David Branch, for their helpful comments. H.B.P. is a CfA and BIKURA (FIRST) fellow. A.G. is supported by grants from the Israeli Science Foundation, an EU FP7 Marie Curie IRG Fellowship, a research grant from the Peter and Patricia Gruber Awards, the Weizmann Minerva program, and the Benoziyo Center for Astrophysics.</t>
  </si>
  <si>
    <t>10.1088/0004-637X/702/1/75</t>
  </si>
  <si>
    <t>The Astrophysical Journal, Volume 702, Number 1</t>
  </si>
  <si>
    <t>NONAXISYMMETRIC ROSSBY VORTEX INSTABILITY WITH TOROIDAL MAGNETIC FIELDS IN RADIALLY STRUCTURED DISKS</t>
  </si>
  <si>
    <t>Cong Yu1,2 and Hui Li2</t>
  </si>
  <si>
    <t>1  National Astronomical Observatories/Yunnan Astronomical Observatory, Chinese Academy of Sciences, Kunming, 650011, China; congyu@lanl.gov 
2 Los Alamos National Laboratory, Los Alamos, NM 87545, USA; hli@lanl.gov</t>
  </si>
  <si>
    <t>2 Los Alamos National Laboratory, Los Alamos, NM 87545, USA; hli@lanl.gov</t>
  </si>
  <si>
    <t>© 2009. The American Astronomical Society. All rights reserved. Printed in the U.S.A.</t>
  </si>
  <si>
    <t>This research was supported by the Laboratory Directed Research and Development (LDRD) Programs at Los Alamos and by the Institute for Geophysics and Planetary Physics (IGPP). C.Y. thanks the support from National Natural Science Foundation of China (NSFC, 10703012) and Western Light Young Scholar Program. We thank the anonymous referee whose comments helped to improve the presentation and quality of this paper.</t>
  </si>
  <si>
    <t>10.1088/0004-6256/143/3/70</t>
  </si>
  <si>
    <t>The Astronomical Journal, Volume 143, Number 3</t>
  </si>
  <si>
    <t>UNCLOAKING GLOBULAR CLUSTERS IN THE INNER GALAXY</t>
  </si>
  <si>
    <t>Javier Alonso-García1,2, Mario Mateo2, Bodhisattva Sen3, Moulinath Banerjee4, Márcio Catelan1, Dante Minniti1,5,6, and Kaspar von Braun7</t>
  </si>
  <si>
    <t>1 Departamento de Astronom´ıa y Astrof´ısica, Pontificia Universidad Catolica de Chile, 782-0436 Macul, Santiago, Chile; 
2 Department of Astronomy, University of Michigan, Ann Arbor, MI 48109-1090, USA; 
3 Department of Statistics, Columbia University, New York, NY 10027, USA;
4 Department of Statistics, University of Michigan, Ann Arbor, MI 48109-1107, USA;
5 Vatican Observatory, Vatican City State V-00120, Italy 
6 Department of Astrophysical Sciences, Princeton University, Princeton, NJ 08544-1001, USA 
7 NASA Exoplanet Science Institute, California Institute of Technology, Pasadena, CA 91125-2200, USA;</t>
  </si>
  <si>
    <t>7 NASA Exoplanet Science Institute, California Institute of Technology, Pasadena, CA 91125-2200, USA;</t>
  </si>
  <si>
    <t>© 2012. The American Astronomical Society. All rights reserved. Printed in the U.S.A.</t>
  </si>
  <si>
    <t>Contractor</t>
  </si>
  <si>
    <t>Based partly on observations with the NASA/ESA Hubble Space Telescope, obtained at the Space Telescope Science Institute, which is operated by the Association of Universities for Research in Astronomy, Inc., under NASA contract NAS 5-26555. This paper also includes data gathered with the 6.5 m Magellan Telescopes located at Las Campanas Observatory, Chile.</t>
  </si>
  <si>
    <t>10.1088/0004-6256/140/6/2146</t>
  </si>
  <si>
    <t>The Astronomical Journal, Volume 140, Number 6</t>
  </si>
  <si>
    <t>ERRATUM: "THE SKY BRIGHTNESS AND TRANSPARENCY IN i-BAND AT DOME A, ANTARCTICA" (2010, AJ, 140, 602)</t>
  </si>
  <si>
    <t>Hu Zou1,2,3, Xu Zhou1,3, Zhaoji Jiang1,3, M. C. B. Ashley4, Xiangqun Cui3,5, Longlong Feng3,6, Xuefei Gong3,5, Jingyao Hu1,3, C. A. Kulesa7, J. S. Lawrence8,9, Genrong Liu5, D. M. Luong-Van4, Jun Ma1, A. M. Moore10, C. R. Pennypacker11, Weijia Qin12, Zhaohui Shang3,13, J. W. V. Storey4, Bo Sun12, T. Travouillon11, C. K. Walker7, Jiali Wang1, Lifan Wang3,6,14, Jianghua Wu1, Zhenyu Wu1, Lirong Xia5, Jun Yan1,3, Ji Yang6, Huigen Yang12, Yongqiang Yao1, Xiangyan Yuan3,5, D. G. York15, Zhanhai Zhang12, and Zhenxi Zhu3,6</t>
  </si>
  <si>
    <t>1 National Astronomical Observatories, Chinese Academy of Sciences, Beijing 100012, China; 
2 Graduate University of Chinese Academy of Sciences, Beijing 100049, China 
3 Chinese Center for Antarctic Astronomy, Nanjing 210008, China 
4 School of Physics, University of New South Wales, NSW 2052, Australia 
5 Nanjing Institute of Astronomical Optics and Technology, Nanjing 210042, China 
6 Purple Mountain Observatory, Chinese Academy of Sciences, Nanjing 210008, China 
7 Steward Observatory, University of Arizona, Tucson, AZ 85721, USA
8 Department of Physics, Macquarie University, NSW 2109, Australia 
9 Anglo-Australian Observatory, NSW 1710, Australia 
10 Department of Astronomy, California Institute of Technology, Pasadena, CA 91125, USA 
11 Lawrence Berkeley National Laboratory, Berkeley, CA 94720, USA 
12 Polar Research Institute of China, Pudong, Shanghai 200136, China 
13 Tianjin Normal University, Tianjin 300387, China
14 Physics Department, Texas A&amp;M University, College Station, TX 77843, USA 
15 Department of Astronomy and Astrophysics and Enrico Fermi Institute, University of Chicago, Chicago, IL 60637, USA</t>
  </si>
  <si>
    <t xml:space="preserve">11 Lawrence Berkeley National Laboratory, Berkeley, CA 94720, USA </t>
  </si>
  <si>
    <t>© 2010. The American Astronomical Society. All rights reserved. Printed in the U.S.A</t>
  </si>
  <si>
    <t>10.1088/0029-5515/23/8/005</t>
  </si>
  <si>
    <t>Nuclear Fusion, Volume 23, Number 8</t>
  </si>
  <si>
    <t>Radial and axial losses in a multipole-mirror experiment</t>
  </si>
  <si>
    <t>H. D. Price1, A. J. Lichtenberg1, M.A. Lieberman1 and M. Tuszewski2</t>
  </si>
  <si>
    <t>1) Department of Electrical Engineering and Computer Sciences and the Electronics Research Laboratory, University of California, Berkeley, California;
2) Los Alamos Scientific Laboratory, Los Alamos, New Mexico</t>
  </si>
  <si>
    <t>2) Los Alamos Scientific Laboratory, Los Alamos, New Mexico</t>
  </si>
  <si>
    <t>The authors would like to express their thanks to Drs R.V. Bravenec and N.M.P. Benjamin who helped with various aspects of the experiment. The work was partially supported by the Department of Energy Contract DE-AT03-76ET53059 and the National Science Foundation Grant ECS-8104561.</t>
  </si>
  <si>
    <t>10.1088/1361-6668/30/3/034002</t>
  </si>
  <si>
    <t xml:space="preserve">Superconductor Science and Technology, Volume 30, Number 3 </t>
  </si>
  <si>
    <t>Instrumentation for localized superconducting cavity diagnostics</t>
  </si>
  <si>
    <t>Z A Conway1, M Ge2 and Y Iwashita3</t>
  </si>
  <si>
    <t>1 Physics Division, Argonne National Laboratory, Argonne, IL 60439, USA
2Cornell Laboratory for Accelerator-Based Sciences and Education, Ithaca, NY 14853, USA
3 Kyoto University, Gokasho Uji, Kyoto 611-0011, Japan</t>
  </si>
  <si>
    <t>1 Physics Division, Argonne National Laboratory, Argonne, IL 60439, USA</t>
  </si>
  <si>
    <t xml:space="preserve">© 2017 IOP Publishing Ltd </t>
  </si>
  <si>
    <t>We are thankful for Hasan Padmasee’s and Dmitri Sergatskov’s help in preparation of several figures in this manuscript. Much gratitude goes to Sasha Plastun for conversations about the presentation of this paper’s content. This material is based upon work supported by the US Department of Energy, Office of Science, Office of Nuclear Physics and High-Energy Physics, under Contract No. DE-AC02-76CH03000 and DE-AC02-06CH11357. This research used resources of ANL’s ATLAS facility which is a DOE Office of Science User Facility</t>
  </si>
  <si>
    <t>10.1088/0965-0393/23/5/055003</t>
  </si>
  <si>
    <t>Modelling and Simulation in Materials Science and Engineering, Volume 23, Number 5</t>
  </si>
  <si>
    <t>Effect of stacking fault energy on mechanism of plastic deformation in nanotwinned FCC metals</t>
  </si>
  <si>
    <t>Valery Borovikov1, Mikhail I Mendelev1, Alexander H King1,2 and Richard LeSar1,2</t>
  </si>
  <si>
    <t>1 Division of Materials Sciences and Engineering, Ames Laboratory, Ames, IA 50011, USA
2 Department of Materials Science and Engineering, Iowa State University, Ames, IA 50011, USA</t>
  </si>
  <si>
    <t>1 Division of Materials Sciences and Engineering, Ames Laboratory, Ames, IA 50011, USA</t>
  </si>
  <si>
    <t>© 2015 IOP Publishing Ltd</t>
  </si>
  <si>
    <t>Work at the Ames Laboratory was supported by the Department of Energy, Office of Basic Energy Sciences, under Contract No. DE-AC02-07CH11358.</t>
  </si>
  <si>
    <t>10.1088/0022-3719/12/17/008</t>
  </si>
  <si>
    <t>Journal of Physics C: Solid State Physics, Volume 12, Number 17</t>
  </si>
  <si>
    <t>Locking of the two charge-density waves in NbSe3</t>
  </si>
  <si>
    <t>1) V J Emery; 2) D Mukamel</t>
  </si>
  <si>
    <t>1) Department of Physics, Brookhaveii National Laboratory, Upton, New York 11973, USA;
2) Department of Nuclear Physics, Weizmann Institute of Science, Rehovot, Israel</t>
  </si>
  <si>
    <t>1) Department of Physics, Brookhaveii National Laboratory, Upton, New York 11973, USA;</t>
  </si>
  <si>
    <t xml:space="preserve">Printed in Great Britain. © 1979 </t>
  </si>
  <si>
    <t>Research at Brookhaven National Laboratory supported by the Division of Basic Energy Sciences, Department of Energy, under Contract No. EY-76-C-02-0016.
Work supported in part by a grant from the US-Israel Binational Science Foundation (BSF), Jerusalem, Israel and Keren Bat-Sheva de Rothschild</t>
  </si>
  <si>
    <t>10.1088/0004-637X/734/1/1</t>
  </si>
  <si>
    <t>The Astrophysical Journal, Volume 734, Number 1</t>
  </si>
  <si>
    <t>FIRST SKY MAP OF THE INNER HELIOSHEATH TEMPERATURE USING IBEX SPECTRA</t>
  </si>
  <si>
    <t>G. Livadiotis1, D. J. McComas1,2, M. A. Dayeh1, H. O. Funsten3, and N. A. Schwadron4</t>
  </si>
  <si>
    <t>1 Southwest Research Institute, San Antonio, TX, USA; 
2 University of Texas at San Antonio, Department of Physics &amp; Astronomy, San Antonio, TX, USA 
3 Los Alamos National Laboratory, Center for Space Science and Exploration, Los Alamos, NM, USA 
4 University of New Hampshire, Space Science Center, Durham, NH, USA</t>
  </si>
  <si>
    <t xml:space="preserve">3 Los Alamos National Laboratory, Center for Space Science and Exploration, Los Alamos, NM, USA </t>
  </si>
  <si>
    <t>This work was funded by NASA’s IBEX project.</t>
  </si>
  <si>
    <t>10.1088/0963-9659/7/2/029</t>
  </si>
  <si>
    <t>Pure and Applied Optics: Journal of the European Optical Society Part A, Volume 7, Number 2</t>
  </si>
  <si>
    <t>Spontaneous emission and nonlinear effects in photonic bandgap materials</t>
  </si>
  <si>
    <t>1) Ishella S Fogel, Jon M Bendickson, Michael D Tocci, Mark J Bloemer, Michael Scalora, Charles M Bowden and Jonathan P Dowling</t>
  </si>
  <si>
    <t>1) Weapons Sciences Directorate, AMSAM-RD-WS-ST, Missile Research, Development, and Engineering Center, US Army Aviation and Missile Command, Redstone Arsenal, AL 35898- 5248, USA</t>
  </si>
  <si>
    <t>© 1998 IOP Publishing Ltd</t>
  </si>
  <si>
    <t>10.1088/0029-5515/54/7/073012</t>
  </si>
  <si>
    <t>Nuclear Fusion, Volume 54, Number 7</t>
  </si>
  <si>
    <t xml:space="preserve">The role of zonal flows and predator–prey oscillations in triggering the formation of edge and core transport barriers
</t>
  </si>
  <si>
    <t>L. Schmitz1, L. Zeng1, T.L. Rhodes1, J.C. Hillesheim2, W.A. Peebles1, R.J. Groebner3, K.H. Burrell3, G.R. McKee4, Z. Yan4, G.R. Tynan5, P.H. Diamond5,6, J.A. Boedo5, E.J. Doyle1, B.A. Grierson7, C. Chrystal8, M.E. Austin9, W.M. Solomon7 and G. Wang1</t>
  </si>
  <si>
    <t>1 Department of Physics and Astronomy, University of California Los Angeles, Los Angeles, CA 90095-7799, USA
2 EURATOM/CCFE Fusion Association, Abingdon, Oxon OX14 3DB, UK
3 General Atomics, PO Box 85608, San Diego, CA 92186-5608, USA
4 Department of Engineering Physics, University of Wisconsin-Madison, Madison, WI 53706, USA
5 Center for Momentum Transport and Flow Organization, University of California San Diego, 9500 Gilman Dr., La Jolla, CA 92093-0417, USA
6 WCI Center for Fusion Theory, NFRI, Daejeon 305-333, Korea
7 Princeton Plasma Physics Laboratory, Princeton, NJ 08543-0451, USA
8 Department of Physics, University of California San Diego, 9500 Gilman Dr. La Jolla, CA 92093-0417, USA
9 Institute for Fusion Studies, University of Texas-Austin, Austin, TX 78712, USA</t>
  </si>
  <si>
    <t>7 Princeton Plasma Physics Laboratory, Princeton, NJ 08543-0451, USA</t>
  </si>
  <si>
    <t xml:space="preserve"> © 2014 IAEA, Vienna</t>
  </si>
  <si>
    <t>This work was supported in part by the US Department of Energy under DE-FG03-01ER54615, DE-FG02-08ER54984, DE-FC02-04ER54698, DE-FG02-89ER53296, DE-FG02-08ER54999, DE-FG02-07ER54917, DE-AC02-09CH11466 and DE-FG03-97ER54415.</t>
  </si>
  <si>
    <t>10.1088/1742-6596/194/1/012014</t>
  </si>
  <si>
    <t>Journal of Physics: Conference Series, Volume 194, Part 1</t>
  </si>
  <si>
    <t>Autoionization dynamics and Feshbach resonances: Femtosecond EUV study of O2 excitation and dissociation</t>
  </si>
  <si>
    <t>Etienne Gagnon1, Vandana Sharma1, Wen Li1, Robin Santra2, Phay Ho2, Predrag Ranitovic3, C L Cocke3, Margaret M Murnane1, Henry C Kapteyn1 and Arvinder S Sandhu1,4</t>
  </si>
  <si>
    <t xml:space="preserve">1 JILA, University of Colorado and NIST, Boulder, Colorado 80309-0441 USA
2 Argonne National Laboratory, Argonne, Illinois 60439, USA
3 J.R. Macdonald Laboratory, Physics Department, Kansas State University, Manhattan, KS 66506, USA
4 Physics Department, University of Arizona, Tucson, Arizona 85721-0081, USA </t>
  </si>
  <si>
    <t>1 JILA, University of Colorado and NIST, Boulder, Colorado 80309-0441 USA
2 Argonne National Laboratory, Argonne, Illinois 60439, USA</t>
  </si>
  <si>
    <t>National Lab; Employee</t>
  </si>
  <si>
    <t>© 2009 IOP Publishing Ltd</t>
  </si>
  <si>
    <t xml:space="preserve">We thankfully acknowledge support from the NSF and U.S. Department of Energy. </t>
  </si>
  <si>
    <t>10.1088/0022-3719/14/8/002</t>
  </si>
  <si>
    <t>Journal of Physics C: Solid State Physics, Volume 14, Number 8</t>
  </si>
  <si>
    <t>Computer simulation of crack propagation: lattice trapping</t>
  </si>
  <si>
    <t>1) A Paskin, D K Som ;
2) G J Dienes</t>
  </si>
  <si>
    <t xml:space="preserve">1) Queens College of the City University of New York, Flushing, New York 11367, USA;
2) Brookhaven National Laboratory, Upton, New York 11973, USA </t>
  </si>
  <si>
    <t xml:space="preserve"> ©1981 The Institute of Physics </t>
  </si>
  <si>
    <t xml:space="preserve">2) Brookhaven National Laboratory, Upton, New York 11973, USA </t>
  </si>
  <si>
    <t xml:space="preserve">The essential help of Marilyn McKeown with programming problems is gratefully acknowledged. This work was supported in part by the US Army Research Office, and in part by the US Department of Energy under Contract No DE-AC02-76CH00016. </t>
  </si>
  <si>
    <t>10.1088/1742-6596/60/1/016</t>
  </si>
  <si>
    <t>Journal of Physics: Conference Series, Volume 60, Volume 60</t>
  </si>
  <si>
    <t>Summary of Working Group 4: High Energy Neutrino Telescopes</t>
  </si>
  <si>
    <t>Dan Hooper1 and Lutz Köpke2</t>
  </si>
  <si>
    <t>1 Fermilab, P.O.Box 500, Batavia, IL, USA, 
2 Institute of Physics, University of Mainz, Staudinger Weg 7, D-55099 Mainz</t>
  </si>
  <si>
    <t xml:space="preserve">1 Fermilab, P.O.Box 500, Batavia, IL, USA, </t>
  </si>
  <si>
    <t>© 2007 IOP Publishing Ltd</t>
  </si>
  <si>
    <t>10.1088/1742-6596/688/1/012071</t>
  </si>
  <si>
    <t>Journal of Physics: Conference Series, Volume 688, conference 1</t>
  </si>
  <si>
    <t>Proton imaging of an electrostatic field structure formed in laser-produced counter-streaming plasmas</t>
  </si>
  <si>
    <t>T. Morita1, N. L. Kugland2, W. Wan3, R. Crowston4, R. P. Drake3, F. Fiuza2, G. Gregori5, C. Huntington2, T. Ishikawa6, M. Koenig7, C. Kuranz3, M. C. Levy2,8, D. Martinez2, J. Meinecke5, F. Miniati9, C. D. Murphy10, A. Pelka7, C. Plechaty2, R. Presura11, N. Quirós11, B. A. Remington2, B. Reville12, J. S. Ross2, D. D. Ryutov2, Y. Sakawa13, L. Steele14, H. Takabe13, Y. Yamaura6, N. Woolsey4 and H.-S. Park2</t>
  </si>
  <si>
    <t>1. Department of Energy Engineering Science, Faculty of Engineering Sciences, Kyushu University, 6-1 Kasuga-koen, Kasuga, Fukuoka 816-8580, Japan
2. Lawrence Livermore National Laboratory, P.O. Box 808, Livermore, California 94550, USA
3. Department of Atmospheric, Oceanic, and Space Sciences, University of Michigan, Ann Arbor, MI 48109, USA
4. University of York, York, North Yorkshire YO10 5DD, United Kingdom
5. Department of Physics, University of Oxford, Parks Road, Oxford OX1 3PU, UK
6. Graduate School of Science, Osaka University, 1-1 Machikane-yama, Toyonaka, Osaka 560-0043, Japan
7. Laboratoire pour l’Utilisation des Lasers Intenses (LULI), Ecole Polytechnique-Univ, Paris ´ VI, 91128 Palaiseau, France
8. Rice University, Houston, Texas 77251, USA
9. Physics Department, Wolfgang-Pauli-Strasse 27, ETH-Z¨urich, CH-8093 Z¨urich, Switzerland
10. University of Edinburgh, Edinburgh, EH8 9YL, United Kingdom
11. University of Nevada, Reno, Nevada 89557, USA
12. Centre for Plasma Physics, Queen’s University Belfast, University Rd, Belfast BT7 1NN, UK
13. Institute of Laser Engineering, Osaka University, 2-6 Yamada-oka, Suita, Osaka 565-0871, Japan
14. University of California, Davis, California 95616, USA</t>
  </si>
  <si>
    <t>2. Lawrence Livermore National Laboratory, P.O. Box 808, Livermore, California 94550, USA</t>
  </si>
  <si>
    <t>Public Access. Content from this work may be used under the terms of the Creative Commons Attribution 3.0 licence. Any further distribution
of this work must maintain attribution to the author(s) and the title of the work, journal citation and DOI. Published under licence by IOP Publishing Ltd</t>
  </si>
  <si>
    <t>The authors acknowledge the dedicated technical support by the staff at Jupiter laser facility
for the laser operation and diagnostics. This work was performed for the U.S. Department
of Energy by the Lawrence Livermore National Laboratory, under Contract No. DE-AC52-
07NA27344. Support was provided by LLNL LDRD Grant No. 11-ERD-054 and Japan Society
for the Promotion of Science (JSPS).</t>
  </si>
  <si>
    <t>10.1088/0953-2048/17/5/003</t>
  </si>
  <si>
    <t>Superconductor Science and Technology, Volume 17, Number 5</t>
  </si>
  <si>
    <t>STM tunnelling spectroscopy in MgB2 thin films: the role of band structure in tunnelling spectra</t>
  </si>
  <si>
    <t>M Iavarone1,3, G Karapetrov1, A E Koshelev1, W K Kwok1, G W Crabtree1, W N Kang2, Eun-Mi Choi2, Hyun Jung Kim2 and Sung-Ik Lee2</t>
  </si>
  <si>
    <t>1 Materials Science Division, Argonne National Laboratory, Argonne, IL 60439, USA 
2 NCRICS and Department of Physics, Pohang University of Science and Technology, Pohang 790-784, Republic of Korea</t>
  </si>
  <si>
    <t xml:space="preserve">1 Materials Science Division, Argonne National Laboratory, Argonne, IL 60439, USA </t>
  </si>
  <si>
    <t>We would like to thank R Cook and the staff from the Argonne National Lab Microscopy Center for the SEM imaging and analysis. This work was supported by US DOE Basic Energy Science—Material Science under contract no W-31-109-ENG- 38. 
©US Government</t>
  </si>
  <si>
    <t xml:space="preserve"> © 2004 IOP Publishing Ltd
©US Government</t>
  </si>
  <si>
    <t>10.1088/0953-2048/20/1/003</t>
  </si>
  <si>
    <t>Superconductor Science and Technology, Volume 20, Number 12</t>
  </si>
  <si>
    <t>The normal zone in YBa2Cu3O6+x-coated conductors</t>
  </si>
  <si>
    <t>George A Levin and Paul N Barnes</t>
  </si>
  <si>
    <t>Air Force Research Laboratory, Propulsion Directorate, Wright-Patterson Air Force Base, OH 45433, USA</t>
  </si>
  <si>
    <t>10.1088/0031-9155/51/16/007</t>
  </si>
  <si>
    <t>Physics in Medicine &amp; Biology, Volume 51, Number 16</t>
  </si>
  <si>
    <t>Fluorescence molecular tomography in the presence of background fluorescence</t>
  </si>
  <si>
    <t>Antoine Soubret and Vasilis Ntziachristos</t>
  </si>
  <si>
    <t>Laboratory for Bio-optics and Molecular Imaging, Center for Molecular Imaging Research,
Massachusetts General Hospital, Harvard Medical School, Charlestown, MA 02129, USA</t>
  </si>
  <si>
    <t>False Positive; Search Rerun</t>
  </si>
  <si>
    <t>No government agencies appear in author affiliations</t>
  </si>
  <si>
    <t>10.1088/0026-1394/30/4/017</t>
  </si>
  <si>
    <t>Metrologia, Volume 30, Number 4</t>
  </si>
  <si>
    <t>A Method of Realizing Spectral Irradiance Based on an Absolute Cryogenic Radiometer</t>
  </si>
  <si>
    <t>B Carol Johnson1, C L Cromer1, R D Saunders1, G Eppeldauer1, J Fowler1, V I Sapritsky2 and G Dezsi3</t>
  </si>
  <si>
    <t>1 Radiometric Physics Division, National Institute of Standards and Technology (NIST), Gaithersburg, MD 20899, USA
2 Photometric Laboratory, All-Russian Research Institute for Optophysical Measurements (VNIIOFI), Ozernaya 46, 119361 Moscow, Russian Federation
3 National Office of Measures (OMH), Budapest, Hungary</t>
  </si>
  <si>
    <t>1 Radiometric Physics Division, National Institute of Standards and Technology (NIST), Gaithersburg, MD 20899, USA</t>
  </si>
  <si>
    <t>Acknowledgements. We are grateful to Dr Andras E. Vladar for the scanning electron microscope photographs. This work is supported in part by Director's Reserve Funding, NIST.
Note. Identification of commercial equipment to specify adequately the experimental problem does not imply recommendation or endorsement by the National Institute of Standards and Technology nor does it imply that the equipment identified is necessarily the best available for the purpose</t>
  </si>
  <si>
    <t>10.1088/0266-5611/15/6/309</t>
  </si>
  <si>
    <t>Inverse Problems, Volume 15, Number 6</t>
  </si>
  <si>
    <t>A nonlinear inversion method for 3D electromagnetic imaging using adjoint fields</t>
  </si>
  <si>
    <t>1) O Dorn, GCPapanicolaou; 2) H Bertete-Aguirre; 3)  J G Berryman</t>
  </si>
  <si>
    <t>1) Department of Mathematics, Stanford University, Stanford, CA 94305, USA
2) Lawrence Livermore National Laboratory, PO Box 808, L-206, Livermore, CA 94551-9900, USA
3) Lawrence Livermore National Laboratory, PO Box 808, L-200, Livermore CA 94551-9900, USA</t>
  </si>
  <si>
    <t>2) Lawrence Livermore National Laboratory, PO Box 808, L-206, Livermore, CA 94551-9900, USA
3) Lawrence Livermore National Laboratory, PO Box 808, L-200, Livermore CA 94551-9900, USA</t>
  </si>
  <si>
    <t>© 1999 IOP Publishing Ltd</t>
  </si>
  <si>
    <t>We thank N J Champagne (LLNL) for supplying us with the electromagnetics forward
modelling code FDFD prior to publication. We thank H M Buettner (LLNL) for further
assistance with the use of the EM code and for supplying us with the basic Lost Hills model we
used in our synthetic examples. The work of OD was performed at Stanford University with
partial support from the AFOSR and from the Environmental Management Science Programme
of DOE. The work of HBA and JGB was performed under the auspices of the US Department
of Energy by the Lawrence Livermore National Laboratory under contract no W-7405-ENG-48
and supported specifically by the Environmental Management Science Programme of the Office
of Environmental Management and the Office of Energy Research. The work of GCP was
supported in part by grant F49620-98-1-0211 from AFOSR and by the NSF, DMS 96228554.</t>
  </si>
  <si>
    <t>10.1088/0004-637X/800/1/33</t>
  </si>
  <si>
    <t>The Astrophysical Journal, Volume 800, Number 1</t>
  </si>
  <si>
    <t>REPEATED, DELAYED TORQUE VARIATIONS FOLLOWING X-RAY FLUX ENHANCEMENTS IN THE MAGNETAR 1E 1048.1–5937</t>
  </si>
  <si>
    <t>R. F. Archibald1, V. M. Kaspi1, C.-Y. Ng2, P. Scholz1, A. P. Beardmore3, N. Gehrels4, and J. A. Kennea5</t>
  </si>
  <si>
    <t>1 Department of Physics, McGill University, Montreal, QC H3A 2T8, Canada
2 Department of Physics, The University of Hong Kong, Pokfulam Road, Hong Kong
3 Department of Physics and Astronomy, University of Leicester, University Road, Leicester LE1 7RH, UK
4 Astrophysics Science Division, NASA Goddard Space Flight Center, Greenbelt, MD 20771, USA
5 Department of Astronomy and Astrophysics, 525 Davey Lab, Pennsylvania State University, University Park, PA 16802, USA</t>
  </si>
  <si>
    <t>5 Department of Astronomy and Astrophysics, 525 Davey Lab, Pennsylvania State University, University Park, PA 16802, USA</t>
  </si>
  <si>
    <t xml:space="preserve">© 2015. The American Astronomical Society. All rights reserved. </t>
  </si>
  <si>
    <t>The Australia Telescope Compact Array is part of the Australia Telescope National Facility which is funded by the Commonwealth of Australia for operation as a National Facility managed by CSIRO.9 R.F.A. receives support from a Walter C. Sumner Memorial Fellowship. V.M.K. receives support from an NSERC Discovery Grant and Accelerator Supplement, Centre de Recherche en Astrophysique du Quebec, an R. Howard Webster Foundation Fellowship from the Canadian Institute for Advanced Study, the Canada Research Chairs Program and the Lorne Trottier Chair in Astrophysics and Cosmology</t>
  </si>
  <si>
    <t>10.1088/0954-3899/15/11/006</t>
  </si>
  <si>
    <t>Journal of Physics G: Nuclear and Particle Physics, Volume 15, Number 11</t>
  </si>
  <si>
    <t>PSR 1987A: the case for strange-quark stars</t>
  </si>
  <si>
    <t>Norman K Glendenning</t>
  </si>
  <si>
    <t xml:space="preserve">Nuclear Science Division, Lawrence Berkeley Laboratory, One Cyclotron Road, Berkeley, California 94720, USA </t>
  </si>
  <si>
    <t xml:space="preserve">© 1989 IOP Publishing Ltd </t>
  </si>
  <si>
    <t xml:space="preserve">I am indebted to John L Friedman for undertaking the exact calculations for the
rapidly rotating quark matter star and providing the answers reported here. This
work was supported by the Director, Office of Energy Research, Office of High
Energy and Nuclear Physics, Division of Nuclear Physics, of the US Department of
Energy under contract no DE-AC03-76SF00098. </t>
  </si>
  <si>
    <t>10.1088/0741-3335/59/1/014048</t>
  </si>
  <si>
    <t xml:space="preserve">Plasma Physics and Controlled Fusion, Volume 59, Number 1 </t>
  </si>
  <si>
    <t>Quasi-static and dynamic magnetic tension forces in arched, line-tied magnetic flux ropes</t>
  </si>
  <si>
    <t>C E Myers1, M Yamada1, H Ji1,2,3, J Yoo1, J Jara-Almonte1,2 and W Fox1</t>
  </si>
  <si>
    <t>1 Princeton Plasma Physics Laboratory, Princeton, NJ 08543, USA
2 Department of Astrophysical Sciences, Princeton University, Princeton, New Jersey 08544, USA
3 Laboratory for Space Environment and Physical Sciences, Harbin Institute of Technology, Harbin, Heilongjiang 150001, USA</t>
  </si>
  <si>
    <t>1 Princeton Plasma Physics Laboratory, Princeton, NJ 08543, USA</t>
  </si>
  <si>
    <t>The authors thank R Cutler, E E Lawrence, F Scotti, P Sloboda, and T D Tharp for technical contributions and R M Kulsrud for useful discussions. This research is supported by Department of Energy (DoE) contract number DE-AC0209CH11466 and by the National Science Foundation/DoE Center for Magnetic Self-Organization (CMSO). The digital data for this paper can be found at http://arks.princeton.edu/ark:/88435/dsp01j67316255.</t>
  </si>
  <si>
    <t>10.1088/0026-1394/32/3/001</t>
  </si>
  <si>
    <t>Metrologia, Volume 32, Number 3</t>
  </si>
  <si>
    <t>Fourth International Comparison of Absolute Gravimeters</t>
  </si>
  <si>
    <t>I Marson1, J E Faller2, G Cerutti3, P De Maria3, J-M Chartier4, L Robertsson4, L Vitushkin4, J Friederich5, K Krauterbluth5, D Stizza5, J Liard6, C Gagnon6, A Lothhammer7, H Wilmes7, J Makinen8, M Murakami9, F Rehren10, M Schnull10, D Ruess11 and G S Sasagawa12</t>
  </si>
  <si>
    <t>1 Department of Naval Architecture, Ocean and Environmental Engineering (DINMA), University of Trieste, Italy
2 Joint Institute for Laboratory Astrophysics, University of Colorado, Boulder, CO, USA
3 Istituto di Metrologia "G. Colonnetti"/Consiglio Nazionale delle Ricerche, Turin, Italy
4 Bureau International des Poids et Mesures, Sèvres, France
5 DMA Aerospace Center, St Louis, USA
6 Geomatics Canada, Department of Natural Resources, Ottawa, Canada
7 Institut für Angewandte Geodäsie, Frankfurt-am-Main, Germany
8 Finnish Geodetic Institute, Helsinki, Finland
9 First Geodetic Division, Geographical Survey Institute, Japan
10 Institut für Erdmessung, Hannover, Germany
11 Bundesamt für Eich- und Vermessungswesen, Vienna, Austria
12 National Oceanic and Atmospheric Administration, Boulder, CO, USA</t>
  </si>
  <si>
    <t>12 National Oceanic and Atmospheric Administration, Boulder, CO, USA</t>
  </si>
  <si>
    <t xml:space="preserve">Acknowledgements. The authors wish to thank Dr T. J. Quinn, Director of the BIPM, and all the BIPM staff members for their valuable support. </t>
  </si>
  <si>
    <t>10.1088/0965-0393/5/3/007</t>
  </si>
  <si>
    <t>Modelling and Simulation in Materials Science and Engineering, Volume 5, Number 3</t>
  </si>
  <si>
    <t>Thermal convection in physical vapour transport of mercurous chloride  for rectangular enclosures</t>
  </si>
  <si>
    <t>G T Kim 1
W M B Duval 2
M E Glicksman 3</t>
  </si>
  <si>
    <t>1 Chemical Engineering Department, Hannam University, 133 Ojung-Dong, Taejon 300-791, Korea
2 NASA Lewis Research Center, Cleveland, OH 44135, USA
3 Materials Engineering Department, Rensselaer Polytechnic Institute, Troy, NY 12180-3590, USA</t>
  </si>
  <si>
    <t>2 NASA Lewis Research Center, Cleveland, OH 44135, USA</t>
  </si>
  <si>
    <t>© 1997 IOP Publishing Ltd</t>
  </si>
  <si>
    <t>The authors wish to acknowledge gratefully the support of this research provided by the
National Aeronautics and Space Administration (NASA) Code C through the Clarkson
University Center for Commercial Development of Crystal Growth in Space (CCDS). They
also wish to thank Rensselaer Polytechnic Institute for the use of computer facilities.</t>
  </si>
  <si>
    <t>10.1088/1361-6587/59/2/025003</t>
  </si>
  <si>
    <t>Plasma Physics and Controlled Fusion, Volume 59, Number 2</t>
  </si>
  <si>
    <t>An experimentally constrained MHD model for a collisional, rotating plasma column</t>
  </si>
  <si>
    <t>1 Research School of Physics and Engineering, Australian National University, Canberra 2601, ACT Australia
2 Oak Ridge National Laboratory, Oak Ridge, TN 37830, USA</t>
  </si>
  <si>
    <t>A M Wright1, Z S Qu1, J F Caneses2 and M J Hole1</t>
  </si>
  <si>
    <t>2 Oak Ridge National Laboratory, Oak Ridge, TN 37830, USA</t>
  </si>
  <si>
    <t xml:space="preserve"> © 2016 IOP Publishing Ltd </t>
  </si>
  <si>
    <t>This research is supported by the AINSE honours scholarship program, of which one of the authors (AMW) was a recipient. One of the authors (ZSQ) would like to thank AINSE Ltd (Award - PGRA) and the China Scholarship Council for providing financial assistance. This work was supported by Australian ARC project DP1093797 and FT0991899. MAGPIE construction and operation was funded under the NCRIS scheme of the Australian Government.</t>
  </si>
  <si>
    <t>10.1088/0954-3899/18/5/016</t>
  </si>
  <si>
    <t>Journal of Physics G: Nuclear and Particle Physics, Volume 18, Number 5</t>
  </si>
  <si>
    <t>Inclusive inelastic scattering of heavy ions in the independent particle model</t>
  </si>
  <si>
    <t xml:space="preserve">1) Francis A Cucinotta, Lawrence W Townsend and John W Wilson </t>
  </si>
  <si>
    <t xml:space="preserve">1) NASA, Iangley Research Center, Hampton, VA 23665-5225, USA </t>
  </si>
  <si>
    <t xml:space="preserve">© 1992 IOP Publishing Lld </t>
  </si>
  <si>
    <t>10.1088/0029-5515/40/4/309</t>
  </si>
  <si>
    <t>Nuclear Fusion, Volume 40, Number 4</t>
  </si>
  <si>
    <t>Calculation of the radiative cooling coefficient for krypton in a low density plasma</t>
  </si>
  <si>
    <t>1) K.B. Fournier, W.H. Goldstein;
2) M.J. May, M. Finkenthal;
3) D. Pacella, B.C. Gregory</t>
  </si>
  <si>
    <t>1) Lawrence Livermore National Laboratory, Livermore, California, United States of America
2) Department of Physics and Astronomy, Johns Hopkins University, Baltimore, Maryland, United States of America
3) Associazione Euratom–ENEA sulla Fusione, Centro Ricerche Frascati, Frascati, Rome, Italy</t>
  </si>
  <si>
    <t>1) Lawrence Livermore National Laboratory, Livermore, California, United States of America</t>
  </si>
  <si>
    <t>© 2000, IAEA, Vienna</t>
  </si>
  <si>
    <t>The authors would like to thank R. Radtke at the Berlin EBIT facility for making available his data before publication, and M. Cohen of the Hebrew University for help with the dielectronic recombination calculations used in this work. This work was performed under the auspices of the USDOE at the Lawrence Livermore National Laboratory under Contract No. W-7405-ENG-48 and USDOE Grant No. DE-FG02-86ER53214 at the Johns Hopkins University</t>
  </si>
  <si>
    <t>10.1088/0022-3700/15/8/008</t>
  </si>
  <si>
    <t>Journal of Physics B: Atomic and Molecular Physics, Volume 15, Number 8</t>
  </si>
  <si>
    <t>Threshold law for positron-atom impact ionisation</t>
  </si>
  <si>
    <t>A Temkin</t>
  </si>
  <si>
    <t xml:space="preserve">Atomic Physics Office, Laboratory for Astronomy and Solar Physics, Goddard Space Flight Center, NASA, Greenbelt, Maryland 20771, USA </t>
  </si>
  <si>
    <t xml:space="preserve">© 1982 The Institute of Physics </t>
  </si>
  <si>
    <t>10.1088/0004-637X/776/1/4</t>
  </si>
  <si>
    <t>The Astrophysical Journal, Volume 776, Number 1</t>
  </si>
  <si>
    <t>THE GEMINI NICI PLANET-FINDING CAMPAIGN: THE FREQUENCY OF GIANT PLANETS AROUND YOUNG B AND A STARS</t>
  </si>
  <si>
    <t>Eric L. Nielsen1, Michael C. Liu1, Zahed Wahhaj2, Beth A. Biller3, Thomas L. Hayward4, Laird M. Close5, Jared R. Males5, Andrew J. Skemer5, Mark Chun1, Christ Ftaclas1, Silvia H. P. Alencar6, Pawel Artymowicz7, Alan Boss8, Fraser Clarke9, Elisabete de Gouveia Dal Pino10, Jane Gregorio-Hetem10, Markus Hartung4, Shigeru Ida11, Marc Kuchner12, Douglas N. C. Lin13, I. Neill Reid14, Evgenya L. Shkolnik15, Matthias Tecza9, Niranjan Thatte9, and Douglas W. Toomey16</t>
  </si>
  <si>
    <t>1 Institute for Astronomy, University of Hawaii, 2680 Woodlawn Drive, Honolulu, HI 96822, USA
2 European Southern Observatory, Alonso de Córdova 3107, Vitacura, Santiago, Chile
3 Max-Planck-Institut für Astronomie, Königstuhl 17, D-69117 Heidelberg, Germany
4 Gemini Observatory, Southern Operations Center, c/o AURA, Casilla 603, La Serena, Chile
5 Steward Observatory, University of Arizona, 933 North Cherry Avenue, Tucson, AZ 85721, USA
6 Departamento de Fisica, ICEx, Universidade Federal de Minas Gerais, Av. Antonio Carlos 6627, 30270-901 Belo Horizonte, MG, Brazil
7 University of Toronto at Scarborough, 1265 Military Trail, Toronto, Ontario M1C 1A4, Canada
8 Department of Terrestrial Magnetism, Carnegie Institution of Washington, 5241 Broad Branch Road, N.W., Washington, DC 20015, USA
9 Department of Astronomy, University of Oxford, DWB, Keble Road, Oxford OX1 3RH, UK
10 Departamento de Astronomia, Universidade de Sao Paulo, IAG/USP, Rua do Matao 1226, 05508-900 Sao Paulo, SP, Brazil
11 Tokyo Institute of Technology, 2-12-1 Ookayama, Meguro-ku, Tokyo 152-8550, Japan
12 NASA Goddard Space Flight Center, Exoplanets and Stellar Astrophysics Laboratory, Greenbelt, MD 20771, USA
13 Department of Astronomy and Astrophysics, University of California, Santa Cruz, CA, USA
14 Space Telescope Science Institute, 3700 San Martin Drive, Baltimore, MD 21218, USA
15 Lowell Observatory, 1400 West Mars Road, Flagstaff, AZ 86001, USA
16 Mauna Kea Infrared, LLC, 21 Pookela Street, Hilo, HI 96720, USA</t>
  </si>
  <si>
    <t>12 NASA Goddard Space Flight Center, Exoplanets and Stellar Astrophysics Laboratory, Greenbelt, MD 20771, USA</t>
  </si>
  <si>
    <t xml:space="preserve">© 2013. The American Astronomical Society. All rights reserved. </t>
  </si>
  <si>
    <t>We thank Jessica Lu, Adam Kraus, Rolf Kudritzki, and Lisa Kewley for helpful discussions that greatly benefited this work. We thank the anonymous referee for the constructive suggestions that have improved this work. B.A.B. was supported by Hubble Fellowship grant HST-HF-01204.01-A awarded by the Space Telescope Science Institute, which is operated by AURA for NASA, under contract NAS 5-26555. This work was supported in part by NSF grants AST-0713881 and AST-0709484 awarded to M. Liu, NASA Origins grant NNX11 AC31G awarded to M. Liu, and NSF grant AAG-1109114 awarded to L. Close. The Gemini Observatory is operated by the Association of Universities for Research in Astronomy, Inc., under a cooperative agreement with the NSF on behalf of the Gemini partnership: the National Science Foundation (United States), the Science and Technology Facilities Council (United Kingdom), the National Research Council (Canada), CONICYT (Chile), the Australian Research Council (Australia), CNPq (Brazil), and CONICET (Argentina). This research is based on observations made with the European Southern Observatory telescopes obtained from the ESO/ST-ECF Science Archive Facility. This publication makes use of data products from the Two Micron All Sky Survey, which is a joint project of the University of Massachusetts and the Infrared Processing and Analysis Center/California Institute of Technology, funded by the National Aeronautics and Space Administration and the National Science Foundation. This research has made use of the SIMBAD database, operated at CDS, Strasbourg, France. Thisresearch has made use of the VizieR catalog access tool, CDS, Strasbourg, France. The Digitized Sky Survey was produced atthe Space Telescope Science Institute under U.S. Governmentgrant NAG W-2166. The images of these surveys are based on photographic data obtained using the Oschin Schmidt Telescope on Palomar Mountain and the UK Schmidt Telescope. The plates were processed into the present compressed digital form with the permission of these institutions.</t>
  </si>
  <si>
    <t>10.1088/0957-0233/17/7/029</t>
  </si>
  <si>
    <t>Measurement Science and Technology, Volume 17, Number 7</t>
  </si>
  <si>
    <t>A compact design of a temperature gradient furnace for synchrotron microradiography</t>
  </si>
  <si>
    <t>B Li1, H D Brody1, D R Black2, H E Burdette2 and C Rau3</t>
  </si>
  <si>
    <t>1 Department of Metallurgy and Materials Engineering, University of Connecticut, Storrs, CT 06269-3136, USA
2 National Institute of Standards and Technology, Gaithersburg, MD 20899, USA
3 Frederick-Seitz Materials Research Laboratory, University of Illinois at Urbana Champaign, Argonne, IL 60439, USA</t>
  </si>
  <si>
    <t>2 National Institute of Standards and Technology, Gaithersburg, MD 20899, USA</t>
  </si>
  <si>
    <t xml:space="preserve"> © 2006 IOP Publishing Ltd</t>
  </si>
  <si>
    <t>The UNICAT facility at the Advanced Photon Source (APS) is supported by the US DOE under Award no. DEFG02- 91ER45439, through the Frederick Seitz Materials Research Laboratory at the University of Illinois at Urbana Champaign, the Oak Ridge National Laboratory (US DOE contract DE-AC05-00OR22725 with UT-Battelle LLC), the National Institute of Standards and Technology (US Department of Commerce) and UOP LLC. The APS is supported by the US DOE, Basic Energy Sciences, Office of Science under contract no. W-31-109-ENG-38.</t>
  </si>
  <si>
    <t>10.1088/1748-9326/6/2/024015</t>
  </si>
  <si>
    <t>Environmental Research Letters, Volume 6, Number 2</t>
  </si>
  <si>
    <t>Reconstruction of false spring occurrences over the southeastern United States, 1901–2007: an increasing risk of spring freeze damage?</t>
  </si>
  <si>
    <t>1 Department of Earth, Atmospheric and Planetary Sciences, Massachusetts Institute of Technology, Cambridge, MA, USA
2 Environmental Sciences Division, Oak Ridge National Laboratory, Oak Ridge, TN, USA
3 Present address: Edison Mission Marketing and Trading, Boston, MA, USA</t>
  </si>
  <si>
    <t>Garrett P Marino1,2,3, Dale P Kaiser2, Lianhong Gu2 and Daniel M Ricciuto2</t>
  </si>
  <si>
    <t>2 Environmental Sciences Division, Oak Ridge National Laboratory, Oak Ridge, TN, USA</t>
  </si>
  <si>
    <t xml:space="preserve">© 2011 IOP Publishing Ltd </t>
  </si>
  <si>
    <t>This research was supported by the US Department of Energy’s Climate and Environmental Sciences Division, in the Office of Science, Office of Biological and Environmental Research. Oak Ridge National Laboratory is managed by University of Tennessee-Battelle, LLC, for the US Department of Energy under contract DE-AC05-00OR22725. The majority of this work was completed during G Marino’s summer appointments at ORNL’s Carbon Dioxide Information Analysis Center (CDIAC), which were facilitated by DOE’s Science Undergraduate Laboratory Internship (SULI) program and ORNL’s Higher Education Research Experiences (HERE) program. The authors thank Imke Durre of NOAA’s National Climatic Data Center and David Miskus of the NOAA/USDA Joint Agricultural Weather Facility for valuable discussions. We are also grateful for the suggestions of the two anonymous reviewers, which have added clarity to the article’s conclusions.</t>
  </si>
  <si>
    <t>10.1088/0004-637X/743/2/170</t>
  </si>
  <si>
    <t>The Astrophysical Journal, Volume 743, Number 2</t>
  </si>
  <si>
    <t>OBSERVATIONS OF ENERGETIC HIGH MAGNETIC FIELD PULSARS WITH THE FERMI LARGE AREA TELESCOPE</t>
  </si>
  <si>
    <t>D. Parent1,15, M. Kerr2, P. R. den Hartog2, M. G. Baring3, M. E. DeCesar4,5, C. M. Espinoza6, E. V. Gotthelf7, A. K. Harding4, S. Johnston8, V. M. Kaspi9, M. Livingstone9, R. W. Romani2, B. W. Stappers6, K. Watters2, P. Weltevrede6, A. A. Abdo1, M. Burgay10, F. Camilo7, H. A. Craig2, P. C. C. Freire11, F. Giordano12,13, L. Guillemot11, G. Hobbs8, M. Keith8, M. Kramer6,11, A. G. Lyne6, R. N. Manchester8, A. Noutsos11, A. Possenti10, and D. A. Smith14</t>
  </si>
  <si>
    <t>1 College of Science, George Mason University, Fairfax, VA 22030, USA
2 W. W. Hansen Experimental Physics Laboratory, Kavli Institute for Particle Astrophysics and Cosmology, Department of Physics and SLAC National Accelerator Laboratory, Stanford University, Stanford, CA 94305, USA
3 Rice University, Department of Physics and Astronomy, MS-108, P.O. Box 1892, Houston, TX 77251, USA
4 NASA Goddard Space Flight Center, Greenbelt, MD 20771, USA
5 Department of Physics and Department of Astronomy, University of Maryland, College Park, MD 20742, USA
6 Jodrell Bank Centre for Astrophysics, School of Physics and Astronomy, The University of Manchester, M13 9PL, UK
7 Columbia Astrophysics Laboratory, Columbia University, New York, NY 10027, USA
8 CSIRO Astronomy and Space Science, Australia Telescope National Facility, P.O. Box 76, Epping NSW 1710, Australia
9 Department of Physics, McGill University, Montreal, PQ, H3A 2T8, Canada
10 INAF-Cagliari Astronomical Observatory, I-09012 Capoterra (CA), Italy
11 Max-Planck-Institut für Radioastronomie, Auf dem Hügel 69, 53121 Bonn, Germany
12 Dipartimento di Fisica, "M. Merlin" dell'Università e del Politecnico di Bari, I-70126 Bari, Italy
13 Istituto Nazionale di Fisica Nucleare, Sezione di Bari, 70126 Bari, Italy
14 Centre d'Études Nucléaires de Bordeaux Gradignan, Université Bordeaux 1, CNRS/IN2p3, 33175 Gradignan, France
15 Resident at Naval Research Laboratory, Washington, DC 20375, USA.</t>
  </si>
  <si>
    <t>4 NASA Goddard Space Flight Center, Greenbelt, MD 20771, USA</t>
  </si>
  <si>
    <t xml:space="preserve">© 2011. The American Astronomical Society. All rights reserved. </t>
  </si>
  <si>
    <t>The Fermi LAT Collaboration acknowledges generous ongoing support from a number of agencies and institutes that have supported both the development and the operation of the LAT as well as scientific data analysis. These include the National Aeronautics and Space Administration and the Department of Energy in the United States, the Commissariat a l’Energie Atomique and ` the Centre National de la Recherche Scientifique/Institut National de Physique Nucleaire et de Physique des Particules in ´ France, the Agenzia Spaziale Italiana and the Istituto Nazionale di Fisica Nucleare in Italy, the Ministry of Education, Culture, Sports, Science and Technology (MEXT), High Energy Accelerator Research Organisation (KEK) and Japan Aerospace Exploration Agency (JAXA) in Japan, and the K. A. Wallenberg Foundation, the Swedish Research Council and the Swedish National Space Board in Sweden. The Parkes radio telescope is part of the Australia Telescope which is funded by the Commonwealth of Australia for operation as a National Facility managed by the CSIRO. The Lovell Telescope is owned and operated by the University of Manchester as part of the Jodrell Bank Centre for Astrophysics with support from the Science and Technology Facilities Council of the United Kingdom.
We thank Andrea Caliandro and Nanda Rea for their useful discussions.</t>
  </si>
  <si>
    <t>10.1088/0305-4608/11/11/006</t>
  </si>
  <si>
    <t>Journal of Physics F: Metal Physics, Volume 11, Number 11</t>
  </si>
  <si>
    <t>Molecular dynamics study of interstitial-solute interactions in irradiated alloys. II. Configurations and binding energies of interstitial-solute complexes in Al-Be, Al-Ca, Al-K, Al-Li and Al-Mg alloys</t>
  </si>
  <si>
    <t>1) N Q Lam; 2) N van Doan, Y Adda; 3)  L Dagens</t>
  </si>
  <si>
    <t xml:space="preserve">1) Materials Science Division. Argonne National Laboratory. Argonne. Illinois 60439, USA
2) Centre d'Etudes Nucleaires de Saclay. Section de Recherches de Metallurgie Physique.91 191 Gif-sur-Yvette Cedex. France
3) Centre d'Etudes de Ltmeil. Commissariat A I'Energie Atomique, 94190 Villeneuve St Georges. France </t>
  </si>
  <si>
    <t>1) Materials Science Division. Argonne National Laboratory. Argonne. Illinois 60439, USA</t>
  </si>
  <si>
    <t xml:space="preserve">© 1981 The Institute of Physics </t>
  </si>
  <si>
    <t xml:space="preserve">We are grateful to Dr R Taylor of the National Research Council of Canada for
helpful discussions and for kindly providing us with the computer program to calculate
the interatomic potentials. We also wish to thank Drs R Benedek. L E Rehn and
R W Siegel for various useful discussions, Dr R W Siegel for his valuable comments
on the manuscript, and Dr C Moser of CECAM, Universite de Paris XI, Orsay, for his
interest in this work. The work was supported by the Department of Energy (USA)
and Le Commissariat a I’Energie Atomique (France). </t>
  </si>
  <si>
    <t>10.1088/1367-2630/13/2/023036</t>
  </si>
  <si>
    <t>New Journal of Physics, Volume 13, February 2011</t>
  </si>
  <si>
    <t>Calorimetric evidence for nodes in the overdoped Ba(Fe0.9Co0.1)2As2</t>
  </si>
  <si>
    <t>Dong-Jin Jang1, A B Vorontsov2, I Vekhter3, K Gofryk4, Z Yang1, S Ju1, J B Hong1, J H Han1, Y S Kwon1, F Ronning4, J D Thompson4,and T Park1,4</t>
  </si>
  <si>
    <t>1 Department of Physics, Sungkyunkwan University, Suwon 440-746, Republic of Korea
2 Department of Physics, Montana State University, Bozeman, MT 59717, USA
3 Department of Physics and Astronomy, Louisiana State University, Baton Rouge, LA 70803-4001, USA
4 Los Alamos National Laboratory, Los Alamos, NM 87545, USA</t>
  </si>
  <si>
    <t>4 Los Alamos National Laboratory, Los Alamos, NM 87545, USA</t>
  </si>
  <si>
    <t>© IOP Publishing Ltd and Deutsche Physikalische Gesellschaft</t>
  </si>
  <si>
    <t>This work was supported by the National Research Foundation (NRF) grant (2010-0016560)
funded by the Korean government (MEST). Work at Los Alamos was performed under the
auspices of the US Department of Energy/Office of Science and supported in part by the Los
Alamos LDRD program. ZY and TP acknowledge support from the promotion program for new
faculty, Sungkyunkwan University (2009). IV is supported in part by the US DOE through grant
no. DE-FG02-08ER46492. ABV is supported in part by the US NSF grant no. DMR-0954342.
YSK is supported by the Basic Science Research Program (2010-0007487) and Nuclear R and
D Programs (2006-2002165 and 2009-0078025).</t>
  </si>
  <si>
    <t>10.1088/0029-5515/51/5/053003</t>
  </si>
  <si>
    <t>Nuclear Fusion, Volume 51, Number 5</t>
  </si>
  <si>
    <t>Numerical simulation of fast ion loss detector measurements for fishbones on JET</t>
  </si>
  <si>
    <t>C. Perez von Thun1, A. Perona2, T. Johnson3, M. Reich1, S.E. Sharapov4, V.G. Kiptily4, M. Cecconello5, A. Salmi6, V.Ya. Goloborod'ko7, S.D. Pinches4, M. García-Muñoz1, D. Darrow8, M. Brix4, I. Voitsekhovitch4</t>
  </si>
  <si>
    <t>1 Max-Planck-Institut für Plasmaphysik, EURATOM-Association IPP, Garching, D-85748, Germany
2 Burning Plasma Research Group, Politecnico di Torino, 10129 Torino, Italy
3 EURATOM-VR Association, Fusion Plasma Physics, EES, KTH, 10044 Stockholm, Sweden
4 EURATOM/CCFE Fusion Association, Culham Science Centre, Abingdon, OX14 3DB, UK
5 EURATOM-VR Association, Department of Physics and Astronomy, Uppsala University, 75120 Uppsala, Sweden
6 Helsinki University of Technology, Association EURATOM-Tekes, Helsinki, Finland
7 Association EURATOM/OEAW, Institute for Theoretical Physics, University of Innsbruck, Innsbruck, Austria
8 Princeton Plasma Physics Laboratory, Princeton, NJ, USA</t>
  </si>
  <si>
    <t>8 Princeton Plasma Physics Laboratory, Princeton, NJ, USA</t>
  </si>
  <si>
    <t>© 2011 IAEA, Vienna</t>
  </si>
  <si>
    <t>This work, supported by the European Communities under the contract of Association between EURATOM and Max-Planck Institut fur Plasmaphysik, was carried out within the framework of the European Fusion Development Agreement The views and opinions expressed herein do not necessarily reflect those of the European Commission.</t>
  </si>
  <si>
    <t>10.1088/0960-1317/18/7/075025</t>
  </si>
  <si>
    <t>Journal of Micromechanics and Microengineering, Volume 18, Number 7</t>
  </si>
  <si>
    <t>Electrical discharge across micrometer-scale gaps for planar MEMS structures in air at atmospheric pressure</t>
  </si>
  <si>
    <t>Fabian W Strong1, Jack L Skinner2 and Norman C Tien3</t>
  </si>
  <si>
    <t>1 Department of Electrical and Computer Engineering, University of California, Davis, CA, USA
2 Sandia National Laboratories, Livermore, CA, USA
3 College of Engineering, Case Western Reserve University, Cleveland, OH, USA</t>
  </si>
  <si>
    <t>2 Sandia National Laboratories, Livermore, CA, USA</t>
  </si>
  <si>
    <t>© 2008 IOP Publishing Ltd</t>
  </si>
  <si>
    <t>We would like to thank Daniel McCormick of the Berkeley Sensor and Actuator Center (BSAC) for his assistance in device testing. Work performed at Sandia National Laboratories is under the auspices of the US Department of Energy, Contract No. DEAC04-94AL85000.</t>
  </si>
  <si>
    <t>10.1088/0953-4075/35/13/305</t>
  </si>
  <si>
    <t xml:space="preserve"> Journal of Physics B: Atomic, Molecular and Optical Physics, Volume 35, Number 13</t>
  </si>
  <si>
    <t>Electron-impact excitation of molybdenum from the (4d55s)a7S ground state</t>
  </si>
  <si>
    <t>K Bartschat1, A Dasgupta2 and J L Giuliani2</t>
  </si>
  <si>
    <t>1 Department of Physics and Astronomy, Drake University, Des Moines, IA 50311, USA
2 Radiation Hydrodynamics Branch, Plasma Physics Division, Naval Research Laboratory, Washington, DC 20375, USA</t>
  </si>
  <si>
    <t>2 Radiation Hydrodynamics Branch, Plasma Physics Division, Naval Research Laboratory, Washington, DC 20375, USA</t>
  </si>
  <si>
    <t>© 2002 IOP Publishing Ltd</t>
  </si>
  <si>
    <t>We wish to thank Dr George M Petrov of Berkeley Research Associates for discussions
regarding the relevant states leading to visible emission from Mo I. This work was supported,
in part, by the National Science Foundation under grant PHY-0088917 (KB) and by the Office
of Naval Research (AD and JLG).</t>
  </si>
  <si>
    <t>10.1088/0004-6256/147/2/37</t>
  </si>
  <si>
    <t>The Astronomical Journal, Volume 147, Number 2</t>
  </si>
  <si>
    <t>THE TYPE IIb SUPERNOVA 2013df AND ITS COOL SUPERGIANT PROGENITOR</t>
  </si>
  <si>
    <t>Schuyler D. Van Dyk1, WeiKang Zheng2, Ori D. Fox2, S. Bradley Cenko3, Kelsey I. Clubb2, Alexei V. Filippenko2, Ryan J. Foley4,5, Adam A. Miller6,10, Nathan Smith7, Patrick L. Kelly2, William H. Lee8, Sagi Ben-Ami9, and Avishay Gal-Yam9</t>
  </si>
  <si>
    <t>1 Spitzer Science Center/Caltech, Mail Code 220-6, Pasadena, CA 91125, USA
2 Department of Astronomy, University of California, Berkeley, CA 94720-3411, USA
3 Astrophysics Science Division, NASA Goddard Space Flight Center, Mail Code 661, Greenbelt, MD 20771, USA
4 Harvard-Smithsonian Center for Astrophysics, 60 Garden Street, Cambridge, MA 02138, USA
5 Department of Astronomy, University of Illinois, Urbana-Champaign, IL 61801, USA
6 Jet Propulsion Laboratory, MS 169-506, Pasadena, CA 91109, USA
7 Steward Observatory, University of Arizona, Tucson, AZ 85720, USA
8 Instituto de Astronomía, Universidad Nacional Autónoma de México, Apdo. Postal 70-264, Cd. Universitaria, México DF 04510, Mexico
9 Benoziyo Center for Astrophysics, The Weizmann Institute of Science, Rehovot 76100, Israel
10 Hubble fellow.</t>
  </si>
  <si>
    <t>3 Astrophysics Science Division, NASA Goddard Space Flight Center, Mail Code 661, Greenbelt, MD 20771, USA
6 Jet Propulsion Laboratory, MS 169-506, Pasadena, CA 91109, USA</t>
  </si>
  <si>
    <t>Employee; Contractor</t>
  </si>
  <si>
    <t xml:space="preserve">© 2014. The American Astronomical Society. All rights reserved. </t>
  </si>
  <si>
    <t>This work is based in part on observations made with the NASA/ESA Hubble Space Telescope, obtained from the Data Archive at the Space Telescope Science Institute (STScI), which is operated by the Association of Universities for Research in Astronomy (AURA), Inc., under NASA contract NAS5-26555. Some of the data presented herein were obtained at the W. M. Keck Observatory, which is operated as a scientific partnership among the California Institute of Technology, the University of California, and NASA; the observatory was made possible by the generous financial support of the W. M. Keck Foundation. KAIT and its ongoing research were made possible by donations from Sun Microsystems, Inc., the Hewlett-Packard Company, AutoScope Corporation, Lick Observatory, the NSF, the University of California, the Sylvia and Jim Katzman Foundation, and the TABASGO Foundation. We thank the RATIR instrument team and the staff of the Observatorio Astronomico ´ Nacional on Sierra San Pedro Martir. RATIR is a collaboration ´ between the University of California, the Universidad Nacional Autonoma de M ´ exico, NASA Goddard Space Flight Center, ´ and Arizona State University, benefiting from the loan of an H2RG detector from Teledyne Scientific and Imaging. RATIR, the automation of the Harold L. Johnson Telescope of the Observatorio Astronomico Nacional on Sierra San Pedro M ´ artir, ´ and the operation of both are funded by the partner institutions and through NASA grants NNX09AH71G, NNX09AT02G, NNX10AI27G, and NNX12AE66G, CONACyT grants INFR- 2009-01-122785, UNAM PAPIIT grant IN113810, and a UC MEXUS-CONACyT grant. Support for this research was provided by NASA through grants GO-12888 and GO-13030 from STScI. A.V.F. and his group at UC Berkeley also wish to acknowledge generous support from Gary and Cynthia Bengier, the Richard and Rhoda Goldman Fund, the Christopher R. Redlich Fund, the TABASGO Foundation, and NSF grant AST- 1211916. Research by A.G. is supported by the EU/FP7 via ERC grant n 307260, “The Quantum Universe” I-Core program by the Israeli Committee for planning and budgeting, the ISF, GIF, and Minerva grants, and the Kimmel award. S.B. is supported by the Ilan Ramon Fellowship from ISA. A.A.M. acknowledges support for this work by NASA from a Hubble Fellowship grant HST-HF-51325.01, awarded by STScI, operated by AURA, Inc., for NASA, under contract NAS 5- 26555. Part of the research was carried out at the Jet Propulsion Laboratory, California Institute of Technology, under a contract with the National Aeronautics and Space Administration.</t>
  </si>
  <si>
    <t>10.1088/0031-8949/2006/T124/009</t>
  </si>
  <si>
    <t>Physica Scripta, Volume 2006, T124</t>
  </si>
  <si>
    <t>Recent ORNL measurements of chemical sputtering of ATJ graphite by slow atomic and molecular D ions</t>
  </si>
  <si>
    <t>1) F W Meyer, L I Vergara and H F Krause</t>
  </si>
  <si>
    <t>1) Physics Division, Oak Ridge National Laboratory, Oak Ridge, TN 37831-6372, USA</t>
  </si>
  <si>
    <t xml:space="preserve"> © 2006 The Royal Swedish Academy of Sciences</t>
  </si>
  <si>
    <t>We are indebted to S H Overbury for making available the QMS and sample holder used in the present measurements. This research was sponsored by the Office of Fusion Energy Sciences and the Office of Basic Energy Sciences of the US Department of Energy under contract no DE-AC05- 00OR22725 with UT-Battelle, LLC. LIV was appointed through the ORNL Postdoctoral Research Associates Program administered jointly by Oak Ridge Institute of Science and Education and Oak Ridge National Laboratory.</t>
  </si>
  <si>
    <t>10.1088/1742-6596/664/4/042023</t>
  </si>
  <si>
    <t>Journal of Physics: Conference Series, Volume 664, Data store and access</t>
  </si>
  <si>
    <t>Studies of Big Data metadata segmentation between relational and non-relational databases</t>
  </si>
  <si>
    <t>M V Golosova1, M A Grigorieva1, A A Klimentov2, E A Ryabinkin1, G Dimitrov3 and M Potekhin2</t>
  </si>
  <si>
    <t>1 National Research Centre "Kurchatov Institute", Moscow, Russia
2 Brookhaven National Laboratory, Upton, NY, USA
3 CERN, Geneva, Switzerland</t>
  </si>
  <si>
    <t>2 Brookhaven National Laboratory, Upton, NY, USA</t>
  </si>
  <si>
    <t xml:space="preserve">Open Access. Content from this work may be used under the terms of theCreative Commons Attribution 3.0 licence. Any further distribution of this work must maintain attribution to the author(s) and the title of the work, journal citation and DOI. Published under licence by IOP Publishing Ltd </t>
  </si>
  <si>
    <t>10.1088/0029-5515/12/6/011</t>
  </si>
  <si>
    <t>Nuclear Fusion, Volume 12, Number 6</t>
  </si>
  <si>
    <t>First-wall erosion in fusion reactors</t>
  </si>
  <si>
    <t>R. Behrisch1</t>
  </si>
  <si>
    <t>Solid State Division, Oak Ridge National Laboratory, Oak Ridge, Tenn., United States of America
1 Guest Scientist from Max-Planck Institute for Plasma Physics, Garching, Federal Republic of Germany</t>
  </si>
  <si>
    <t>Research sponsored by the US Atomic Energy Commission under contract with Union Carbide Corporation.</t>
  </si>
  <si>
    <t>10.1088/0029-5515/20/5/006</t>
  </si>
  <si>
    <t>Nuclear Fusion, Volume 20, Number 5</t>
  </si>
  <si>
    <t>A numerical study of MHD equilibrium and stability of the spheromak</t>
  </si>
  <si>
    <t>1) M. Okabayashi and A.M.M. Todd</t>
  </si>
  <si>
    <t>1) Princeton Plasma Physics Laboratory, Princeton University, Princeton, New Jersey, United States of America</t>
  </si>
  <si>
    <t>This work is supported by the United States Department of Energy Contract No. EY-76-C-02-3073.</t>
  </si>
  <si>
    <t>10.1088/0031-8949/2009/T138/014037</t>
  </si>
  <si>
    <t>Physica Scripta, Volume 2009, T138</t>
  </si>
  <si>
    <t>Deuterium retention in tungsten from exposure to plasma</t>
  </si>
  <si>
    <t>W R Wampler1 and R P Doerner2</t>
  </si>
  <si>
    <t>1 Sandia National Laboratories, Albuquerque, NM, USA
2 University of California—San Diego, La Jolla, CA, USA</t>
  </si>
  <si>
    <t>1 Sandia National Laboratories, Albuquerque, NM, USA</t>
  </si>
  <si>
    <t>© 2009 The Royal Swedish Academy of Sciences</t>
  </si>
  <si>
    <t>Sandia is a multi-program laboratory operated by Lockheed Martin Company, for the United States Department of Energy’s National Nuclear Security Administration under contract DE-AC04-94AL85000. Vacuum plasma sprayed tungsten samples were provided by G-N Luo of the Institute of Plasma Physics, Chinese Academy of Sciences (ASIPP), Hefei, China.</t>
  </si>
  <si>
    <t>Number of Federal Employee Authors:</t>
  </si>
  <si>
    <t>Number of works with works of govt disclaimers:</t>
  </si>
  <si>
    <t>Number of National Lab Authors:</t>
  </si>
  <si>
    <t>Number of Contractor (Non Natl Lab) Authors:</t>
  </si>
  <si>
    <t>Number of False Positives that have had searches rerun:</t>
  </si>
  <si>
    <t>Number of False Positives that have not had searches rerun:</t>
  </si>
  <si>
    <t>Number of works with unclear authorship:</t>
  </si>
  <si>
    <t>Number of works that could not be located:</t>
  </si>
  <si>
    <t>Number of works that UNC does not provide access to: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</si>
</sst>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wrapText="1"/>
    </xf>
    <xf numFmtId="0" fontId="0" fillId="0" borderId="0" xfId="0" applyAlignment="1">
      <alignment wrapText="1"/>
    </xf>
    <xf numFmtId="17" fontId="0" fillId="0" borderId="0" xfId="0" applyNumberFormat="1" applyAlignment="1">
      <alignment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G49" workbookViewId="0">
      <selection activeCell="I59" sqref="I59"/>
    </sheetView>
  </sheetViews>
  <sheetFormatPr baseColWidth="10" defaultRowHeight="16" x14ac:dyDescent="0.2"/>
  <cols>
    <col min="1" max="1" width="44.1640625" style="2" customWidth="1"/>
    <col min="2" max="2" width="10.83203125" style="2"/>
    <col min="3" max="3" width="47" style="2" customWidth="1"/>
    <col min="4" max="4" width="56.83203125" style="2" customWidth="1"/>
    <col min="5" max="5" width="98.1640625" style="2" customWidth="1"/>
    <col min="6" max="6" width="49" style="2" customWidth="1"/>
    <col min="7" max="7" width="31.33203125" style="2" customWidth="1"/>
    <col min="8" max="8" width="22" style="2" customWidth="1"/>
    <col min="9" max="9" width="81.5" style="2" customWidth="1"/>
    <col min="10" max="10" width="10.83203125" style="2"/>
    <col min="11" max="11" width="105.6640625" style="2" customWidth="1"/>
    <col min="12" max="16384" width="10.83203125" style="2"/>
  </cols>
  <sheetData>
    <row r="1" spans="1:12" s="1" customFormat="1" ht="48" x14ac:dyDescent="0.2">
      <c r="A1" s="1" t="s">
        <v>0</v>
      </c>
      <c r="B1" s="1" t="s">
        <v>1</v>
      </c>
      <c r="C1" s="1" t="s">
        <v>2</v>
      </c>
      <c r="D1" s="1" t="s">
        <v>3</v>
      </c>
      <c r="E1" s="1" t="s">
        <v>4</v>
      </c>
      <c r="F1" s="1" t="s">
        <v>5</v>
      </c>
      <c r="G1" s="1" t="s">
        <v>6</v>
      </c>
      <c r="H1" s="1" t="s">
        <v>7</v>
      </c>
      <c r="I1" s="1" t="s">
        <v>8</v>
      </c>
      <c r="J1" s="1" t="s">
        <v>9</v>
      </c>
      <c r="K1" s="1" t="s">
        <v>10</v>
      </c>
      <c r="L1" s="1" t="s">
        <v>11</v>
      </c>
    </row>
    <row r="2" spans="1:12" ht="64" x14ac:dyDescent="0.2">
      <c r="A2" s="2" t="s">
        <v>13</v>
      </c>
      <c r="B2" s="3">
        <v>38231</v>
      </c>
      <c r="C2" s="2" t="s">
        <v>14</v>
      </c>
      <c r="D2" s="2" t="s">
        <v>15</v>
      </c>
      <c r="E2" s="2" t="s">
        <v>16</v>
      </c>
      <c r="F2" s="2" t="s">
        <v>19</v>
      </c>
      <c r="G2" s="2" t="s">
        <v>12</v>
      </c>
      <c r="H2" s="2" t="s">
        <v>18</v>
      </c>
      <c r="I2" s="2" t="s">
        <v>17</v>
      </c>
      <c r="J2" s="2" t="s">
        <v>20</v>
      </c>
      <c r="K2" s="2" t="s">
        <v>21</v>
      </c>
    </row>
    <row r="3" spans="1:12" ht="304" x14ac:dyDescent="0.2">
      <c r="A3" s="2" t="s">
        <v>23</v>
      </c>
      <c r="B3" s="2">
        <v>2016</v>
      </c>
      <c r="C3" s="2" t="s">
        <v>24</v>
      </c>
      <c r="D3" s="2" t="s">
        <v>25</v>
      </c>
      <c r="E3" s="2" t="s">
        <v>26</v>
      </c>
      <c r="F3" s="2" t="s">
        <v>28</v>
      </c>
      <c r="G3" s="2" t="s">
        <v>22</v>
      </c>
      <c r="H3" s="2" t="s">
        <v>18</v>
      </c>
      <c r="I3" s="2" t="s">
        <v>27</v>
      </c>
      <c r="J3" s="2" t="s">
        <v>20</v>
      </c>
      <c r="K3" s="2" t="s">
        <v>29</v>
      </c>
    </row>
    <row r="4" spans="1:12" ht="96" x14ac:dyDescent="0.2">
      <c r="A4" s="2" t="s">
        <v>31</v>
      </c>
      <c r="B4" s="2">
        <v>2015</v>
      </c>
      <c r="C4" s="2" t="s">
        <v>32</v>
      </c>
      <c r="D4" s="2" t="s">
        <v>33</v>
      </c>
      <c r="E4" s="2" t="s">
        <v>34</v>
      </c>
      <c r="F4" s="2" t="s">
        <v>28</v>
      </c>
      <c r="G4" s="2" t="s">
        <v>30</v>
      </c>
      <c r="H4" s="2" t="s">
        <v>35</v>
      </c>
      <c r="I4" s="2" t="s">
        <v>34</v>
      </c>
      <c r="J4" s="2" t="s">
        <v>20</v>
      </c>
      <c r="K4" s="2" t="s">
        <v>36</v>
      </c>
    </row>
    <row r="5" spans="1:12" ht="48" x14ac:dyDescent="0.2">
      <c r="A5" s="2" t="s">
        <v>38</v>
      </c>
      <c r="B5" s="2">
        <v>1983</v>
      </c>
      <c r="C5" s="2" t="s">
        <v>39</v>
      </c>
      <c r="D5" s="2" t="s">
        <v>40</v>
      </c>
      <c r="E5" s="2" t="s">
        <v>41</v>
      </c>
      <c r="F5" s="2" t="s">
        <v>43</v>
      </c>
      <c r="G5" s="2" t="s">
        <v>37</v>
      </c>
      <c r="H5" s="2" t="s">
        <v>42</v>
      </c>
      <c r="I5" s="2" t="s">
        <v>41</v>
      </c>
      <c r="J5" s="2" t="s">
        <v>20</v>
      </c>
      <c r="K5" s="2" t="s">
        <v>43</v>
      </c>
    </row>
    <row r="6" spans="1:12" ht="96" x14ac:dyDescent="0.2">
      <c r="A6" s="2" t="s">
        <v>45</v>
      </c>
      <c r="B6" s="2">
        <v>2015</v>
      </c>
      <c r="C6" s="2" t="s">
        <v>46</v>
      </c>
      <c r="D6" s="2" t="s">
        <v>47</v>
      </c>
      <c r="E6" s="2" t="s">
        <v>48</v>
      </c>
      <c r="F6" s="2" t="s">
        <v>28</v>
      </c>
      <c r="G6" s="2" t="s">
        <v>44</v>
      </c>
      <c r="H6" s="2" t="s">
        <v>18</v>
      </c>
      <c r="I6" s="2" t="s">
        <v>48</v>
      </c>
      <c r="J6" s="2" t="s">
        <v>20</v>
      </c>
      <c r="K6" s="2" t="s">
        <v>49</v>
      </c>
    </row>
    <row r="7" spans="1:12" ht="96" x14ac:dyDescent="0.2">
      <c r="A7" s="2" t="s">
        <v>51</v>
      </c>
      <c r="B7" s="3">
        <v>39083</v>
      </c>
      <c r="C7" s="2" t="s">
        <v>52</v>
      </c>
      <c r="D7" s="2" t="s">
        <v>54</v>
      </c>
      <c r="E7" s="2" t="s">
        <v>53</v>
      </c>
      <c r="F7" s="2" t="s">
        <v>56</v>
      </c>
      <c r="G7" s="2" t="s">
        <v>50</v>
      </c>
      <c r="H7" s="2" t="s">
        <v>35</v>
      </c>
      <c r="I7" s="2" t="s">
        <v>55</v>
      </c>
      <c r="J7" s="2" t="s">
        <v>20</v>
      </c>
      <c r="K7" s="2" t="s">
        <v>43</v>
      </c>
    </row>
    <row r="8" spans="1:12" ht="112" x14ac:dyDescent="0.2">
      <c r="A8" s="2" t="s">
        <v>58</v>
      </c>
      <c r="B8" s="3">
        <v>40603</v>
      </c>
      <c r="C8" s="2" t="s">
        <v>59</v>
      </c>
      <c r="D8" s="2" t="s">
        <v>60</v>
      </c>
      <c r="E8" s="2" t="s">
        <v>61</v>
      </c>
      <c r="F8" s="2" t="s">
        <v>63</v>
      </c>
      <c r="G8" s="2" t="s">
        <v>57</v>
      </c>
      <c r="H8" s="2" t="s">
        <v>42</v>
      </c>
      <c r="I8" s="2" t="s">
        <v>62</v>
      </c>
      <c r="J8" s="2" t="s">
        <v>20</v>
      </c>
      <c r="K8" s="2" t="s">
        <v>64</v>
      </c>
    </row>
    <row r="9" spans="1:12" ht="64" x14ac:dyDescent="0.2">
      <c r="A9" s="2" t="s">
        <v>66</v>
      </c>
      <c r="B9" s="3">
        <v>40026</v>
      </c>
      <c r="C9" s="2" t="s">
        <v>67</v>
      </c>
      <c r="D9" s="2" t="s">
        <v>68</v>
      </c>
      <c r="E9" s="2" t="s">
        <v>69</v>
      </c>
      <c r="F9" s="2" t="s">
        <v>71</v>
      </c>
      <c r="G9" s="2" t="s">
        <v>65</v>
      </c>
      <c r="H9" s="2" t="s">
        <v>18</v>
      </c>
      <c r="I9" s="2" t="s">
        <v>70</v>
      </c>
      <c r="J9" s="2" t="s">
        <v>20</v>
      </c>
      <c r="K9" s="2" t="s">
        <v>72</v>
      </c>
    </row>
    <row r="10" spans="1:12" ht="128" x14ac:dyDescent="0.2">
      <c r="A10" s="2" t="s">
        <v>74</v>
      </c>
      <c r="B10" s="3">
        <v>40940</v>
      </c>
      <c r="C10" s="2" t="s">
        <v>75</v>
      </c>
      <c r="D10" s="2" t="s">
        <v>76</v>
      </c>
      <c r="E10" s="2" t="s">
        <v>77</v>
      </c>
      <c r="F10" s="2" t="s">
        <v>79</v>
      </c>
      <c r="G10" s="2" t="s">
        <v>73</v>
      </c>
      <c r="H10" s="2" t="s">
        <v>80</v>
      </c>
      <c r="I10" s="2" t="s">
        <v>78</v>
      </c>
      <c r="J10" s="2" t="s">
        <v>20</v>
      </c>
      <c r="K10" s="2" t="s">
        <v>81</v>
      </c>
    </row>
    <row r="11" spans="1:12" ht="256" x14ac:dyDescent="0.2">
      <c r="A11" s="2" t="s">
        <v>83</v>
      </c>
      <c r="B11" s="3">
        <v>40483</v>
      </c>
      <c r="C11" s="2" t="s">
        <v>84</v>
      </c>
      <c r="D11" s="2" t="s">
        <v>85</v>
      </c>
      <c r="E11" s="2" t="s">
        <v>86</v>
      </c>
      <c r="F11" s="2" t="s">
        <v>88</v>
      </c>
      <c r="G11" s="2" t="s">
        <v>82</v>
      </c>
      <c r="H11" s="2" t="s">
        <v>18</v>
      </c>
      <c r="I11" s="2" t="s">
        <v>87</v>
      </c>
      <c r="J11" s="2" t="s">
        <v>20</v>
      </c>
      <c r="K11" s="2" t="s">
        <v>43</v>
      </c>
    </row>
    <row r="12" spans="1:12" ht="48" x14ac:dyDescent="0.2">
      <c r="A12" s="2" t="s">
        <v>90</v>
      </c>
      <c r="B12" s="2">
        <v>1983</v>
      </c>
      <c r="C12" s="2" t="s">
        <v>91</v>
      </c>
      <c r="D12" s="2" t="s">
        <v>92</v>
      </c>
      <c r="E12" s="2" t="s">
        <v>93</v>
      </c>
      <c r="F12" s="2" t="s">
        <v>43</v>
      </c>
      <c r="G12" s="2" t="s">
        <v>89</v>
      </c>
      <c r="H12" s="2" t="s">
        <v>18</v>
      </c>
      <c r="I12" s="2" t="s">
        <v>94</v>
      </c>
      <c r="J12" s="2" t="s">
        <v>20</v>
      </c>
      <c r="K12" s="2" t="s">
        <v>95</v>
      </c>
    </row>
    <row r="13" spans="1:12" ht="80" x14ac:dyDescent="0.2">
      <c r="A13" s="2" t="s">
        <v>97</v>
      </c>
      <c r="B13" s="3">
        <v>42736</v>
      </c>
      <c r="C13" s="2" t="s">
        <v>98</v>
      </c>
      <c r="D13" s="2" t="s">
        <v>99</v>
      </c>
      <c r="E13" s="2" t="s">
        <v>100</v>
      </c>
      <c r="F13" s="2" t="s">
        <v>102</v>
      </c>
      <c r="G13" s="2" t="s">
        <v>96</v>
      </c>
      <c r="H13" s="2" t="s">
        <v>18</v>
      </c>
      <c r="I13" s="2" t="s">
        <v>101</v>
      </c>
      <c r="J13" s="2" t="s">
        <v>20</v>
      </c>
      <c r="K13" s="2" t="s">
        <v>103</v>
      </c>
    </row>
    <row r="14" spans="1:12" ht="32" x14ac:dyDescent="0.2">
      <c r="A14" s="2" t="s">
        <v>105</v>
      </c>
      <c r="B14" s="3">
        <v>42125</v>
      </c>
      <c r="C14" s="2" t="s">
        <v>106</v>
      </c>
      <c r="D14" s="2" t="s">
        <v>107</v>
      </c>
      <c r="E14" s="2" t="s">
        <v>108</v>
      </c>
      <c r="F14" s="2" t="s">
        <v>110</v>
      </c>
      <c r="G14" s="2" t="s">
        <v>104</v>
      </c>
      <c r="H14" s="2" t="s">
        <v>18</v>
      </c>
      <c r="I14" s="2" t="s">
        <v>109</v>
      </c>
      <c r="J14" s="2" t="s">
        <v>20</v>
      </c>
      <c r="K14" s="2" t="s">
        <v>111</v>
      </c>
    </row>
    <row r="15" spans="1:12" ht="64" x14ac:dyDescent="0.2">
      <c r="A15" s="2" t="s">
        <v>113</v>
      </c>
      <c r="B15" s="2">
        <v>1979</v>
      </c>
      <c r="C15" s="2" t="s">
        <v>114</v>
      </c>
      <c r="D15" s="2" t="s">
        <v>115</v>
      </c>
      <c r="E15" s="2" t="s">
        <v>116</v>
      </c>
      <c r="F15" s="2" t="s">
        <v>118</v>
      </c>
      <c r="G15" s="2" t="s">
        <v>112</v>
      </c>
      <c r="H15" s="2" t="s">
        <v>18</v>
      </c>
      <c r="I15" s="2" t="s">
        <v>117</v>
      </c>
      <c r="J15" s="2" t="s">
        <v>20</v>
      </c>
      <c r="K15" s="2" t="s">
        <v>119</v>
      </c>
    </row>
    <row r="16" spans="1:12" ht="64" x14ac:dyDescent="0.2">
      <c r="A16" s="2" t="s">
        <v>121</v>
      </c>
      <c r="B16" s="3">
        <v>40664</v>
      </c>
      <c r="C16" s="2" t="s">
        <v>122</v>
      </c>
      <c r="D16" s="2" t="s">
        <v>123</v>
      </c>
      <c r="E16" s="2" t="s">
        <v>124</v>
      </c>
      <c r="F16" s="2" t="s">
        <v>63</v>
      </c>
      <c r="G16" s="2" t="s">
        <v>120</v>
      </c>
      <c r="H16" s="2" t="s">
        <v>18</v>
      </c>
      <c r="I16" s="2" t="s">
        <v>125</v>
      </c>
      <c r="J16" s="2" t="s">
        <v>20</v>
      </c>
      <c r="K16" s="2" t="s">
        <v>126</v>
      </c>
    </row>
    <row r="17" spans="1:11" ht="48" x14ac:dyDescent="0.2">
      <c r="A17" s="2" t="s">
        <v>128</v>
      </c>
      <c r="B17" s="2">
        <v>1998</v>
      </c>
      <c r="C17" s="2" t="s">
        <v>129</v>
      </c>
      <c r="D17" s="2" t="s">
        <v>130</v>
      </c>
      <c r="E17" s="2" t="s">
        <v>131</v>
      </c>
      <c r="F17" s="2" t="s">
        <v>132</v>
      </c>
      <c r="G17" s="2" t="s">
        <v>127</v>
      </c>
      <c r="H17" s="2" t="s">
        <v>35</v>
      </c>
      <c r="I17" s="2" t="s">
        <v>131</v>
      </c>
      <c r="J17" s="2" t="s">
        <v>20</v>
      </c>
      <c r="K17" s="2" t="s">
        <v>43</v>
      </c>
    </row>
    <row r="18" spans="1:11" ht="176" x14ac:dyDescent="0.2">
      <c r="A18" s="2" t="s">
        <v>134</v>
      </c>
      <c r="B18" s="3">
        <v>41730</v>
      </c>
      <c r="C18" s="2" t="s">
        <v>135</v>
      </c>
      <c r="D18" s="2" t="s">
        <v>136</v>
      </c>
      <c r="E18" s="2" t="s">
        <v>137</v>
      </c>
      <c r="F18" s="2" t="s">
        <v>139</v>
      </c>
      <c r="G18" s="2" t="s">
        <v>133</v>
      </c>
      <c r="H18" s="2" t="s">
        <v>18</v>
      </c>
      <c r="I18" s="2" t="s">
        <v>138</v>
      </c>
      <c r="J18" s="2" t="s">
        <v>20</v>
      </c>
      <c r="K18" s="2" t="s">
        <v>140</v>
      </c>
    </row>
    <row r="19" spans="1:11" ht="64" x14ac:dyDescent="0.2">
      <c r="A19" s="2" t="s">
        <v>142</v>
      </c>
      <c r="B19" s="2">
        <v>2009</v>
      </c>
      <c r="C19" s="2" t="s">
        <v>143</v>
      </c>
      <c r="D19" s="2" t="s">
        <v>144</v>
      </c>
      <c r="E19" s="2" t="s">
        <v>145</v>
      </c>
      <c r="F19" s="2" t="s">
        <v>148</v>
      </c>
      <c r="G19" s="2" t="s">
        <v>141</v>
      </c>
      <c r="H19" s="2" t="s">
        <v>147</v>
      </c>
      <c r="I19" s="2" t="s">
        <v>146</v>
      </c>
      <c r="J19" s="2" t="s">
        <v>20</v>
      </c>
      <c r="K19" s="2" t="s">
        <v>149</v>
      </c>
    </row>
    <row r="20" spans="1:11" ht="32" x14ac:dyDescent="0.2">
      <c r="A20" s="2" t="s">
        <v>151</v>
      </c>
      <c r="B20" s="2">
        <v>1981</v>
      </c>
      <c r="C20" s="2" t="s">
        <v>152</v>
      </c>
      <c r="D20" s="2" t="s">
        <v>153</v>
      </c>
      <c r="E20" s="2" t="s">
        <v>154</v>
      </c>
      <c r="F20" s="2" t="s">
        <v>155</v>
      </c>
      <c r="G20" s="2" t="s">
        <v>150</v>
      </c>
      <c r="H20" s="2" t="s">
        <v>18</v>
      </c>
      <c r="I20" s="2" t="s">
        <v>156</v>
      </c>
      <c r="J20" s="2" t="s">
        <v>20</v>
      </c>
      <c r="K20" s="2" t="s">
        <v>157</v>
      </c>
    </row>
    <row r="21" spans="1:11" ht="32" x14ac:dyDescent="0.2">
      <c r="A21" s="2" t="s">
        <v>159</v>
      </c>
      <c r="B21" s="2">
        <v>2007</v>
      </c>
      <c r="C21" s="2" t="s">
        <v>160</v>
      </c>
      <c r="D21" s="2" t="s">
        <v>161</v>
      </c>
      <c r="E21" s="2" t="s">
        <v>162</v>
      </c>
      <c r="F21" s="2" t="s">
        <v>164</v>
      </c>
      <c r="G21" s="2" t="s">
        <v>158</v>
      </c>
      <c r="H21" s="2" t="s">
        <v>18</v>
      </c>
      <c r="I21" s="2" t="s">
        <v>163</v>
      </c>
      <c r="J21" s="2" t="s">
        <v>20</v>
      </c>
      <c r="K21" s="2" t="s">
        <v>43</v>
      </c>
    </row>
    <row r="22" spans="1:11" ht="272" x14ac:dyDescent="0.2">
      <c r="A22" s="2" t="s">
        <v>166</v>
      </c>
      <c r="B22" s="2">
        <v>2016</v>
      </c>
      <c r="C22" s="2" t="s">
        <v>167</v>
      </c>
      <c r="D22" s="2" t="s">
        <v>168</v>
      </c>
      <c r="E22" s="2" t="s">
        <v>169</v>
      </c>
      <c r="F22" s="2" t="s">
        <v>171</v>
      </c>
      <c r="G22" s="2" t="s">
        <v>165</v>
      </c>
      <c r="H22" s="2" t="s">
        <v>18</v>
      </c>
      <c r="I22" s="2" t="s">
        <v>170</v>
      </c>
      <c r="J22" s="2" t="s">
        <v>20</v>
      </c>
      <c r="K22" s="2" t="s">
        <v>172</v>
      </c>
    </row>
    <row r="23" spans="1:11" ht="64" x14ac:dyDescent="0.2">
      <c r="A23" s="2" t="s">
        <v>174</v>
      </c>
      <c r="B23" s="3">
        <v>38018</v>
      </c>
      <c r="C23" s="2" t="s">
        <v>175</v>
      </c>
      <c r="D23" s="2" t="s">
        <v>176</v>
      </c>
      <c r="E23" s="2" t="s">
        <v>177</v>
      </c>
      <c r="F23" s="2" t="s">
        <v>180</v>
      </c>
      <c r="G23" s="2" t="s">
        <v>173</v>
      </c>
      <c r="H23" s="2" t="s">
        <v>18</v>
      </c>
      <c r="I23" s="2" t="s">
        <v>178</v>
      </c>
      <c r="J23" s="2" t="s">
        <v>20</v>
      </c>
      <c r="K23" s="2" t="s">
        <v>179</v>
      </c>
    </row>
    <row r="24" spans="1:11" ht="32" x14ac:dyDescent="0.2">
      <c r="A24" s="2" t="s">
        <v>182</v>
      </c>
      <c r="B24" s="3">
        <v>39326</v>
      </c>
      <c r="C24" s="2" t="s">
        <v>183</v>
      </c>
      <c r="D24" s="2" t="s">
        <v>184</v>
      </c>
      <c r="E24" s="2" t="s">
        <v>185</v>
      </c>
      <c r="F24" s="2" t="s">
        <v>164</v>
      </c>
      <c r="G24" s="2" t="s">
        <v>181</v>
      </c>
      <c r="H24" s="2" t="s">
        <v>35</v>
      </c>
      <c r="I24" s="2" t="s">
        <v>185</v>
      </c>
      <c r="J24" s="2" t="s">
        <v>20</v>
      </c>
      <c r="K24" s="2" t="s">
        <v>43</v>
      </c>
    </row>
    <row r="25" spans="1:11" ht="32" x14ac:dyDescent="0.2">
      <c r="A25" s="2" t="s">
        <v>187</v>
      </c>
      <c r="B25" s="3">
        <v>38930</v>
      </c>
      <c r="C25" s="2" t="s">
        <v>188</v>
      </c>
      <c r="D25" s="2" t="s">
        <v>189</v>
      </c>
      <c r="E25" s="2" t="s">
        <v>190</v>
      </c>
      <c r="F25" s="2" t="s">
        <v>43</v>
      </c>
      <c r="G25" s="2" t="s">
        <v>186</v>
      </c>
      <c r="H25" s="2" t="s">
        <v>191</v>
      </c>
      <c r="I25" s="2" t="s">
        <v>192</v>
      </c>
      <c r="J25" s="2" t="s">
        <v>20</v>
      </c>
      <c r="K25" s="2" t="s">
        <v>43</v>
      </c>
    </row>
    <row r="26" spans="1:11" ht="80" x14ac:dyDescent="0.2">
      <c r="A26" s="2" t="s">
        <v>194</v>
      </c>
      <c r="B26" s="2">
        <v>1993</v>
      </c>
      <c r="C26" s="2" t="s">
        <v>195</v>
      </c>
      <c r="D26" s="2" t="s">
        <v>196</v>
      </c>
      <c r="E26" s="2" t="s">
        <v>197</v>
      </c>
      <c r="F26" s="2" t="s">
        <v>43</v>
      </c>
      <c r="G26" s="2" t="s">
        <v>193</v>
      </c>
      <c r="H26" s="2" t="s">
        <v>35</v>
      </c>
      <c r="I26" s="2" t="s">
        <v>198</v>
      </c>
      <c r="J26" s="2" t="s">
        <v>20</v>
      </c>
      <c r="K26" s="2" t="s">
        <v>199</v>
      </c>
    </row>
    <row r="27" spans="1:11" ht="160" x14ac:dyDescent="0.2">
      <c r="A27" s="2" t="s">
        <v>201</v>
      </c>
      <c r="B27" s="2">
        <v>1999</v>
      </c>
      <c r="C27" s="2" t="s">
        <v>202</v>
      </c>
      <c r="D27" s="2" t="s">
        <v>203</v>
      </c>
      <c r="E27" s="2" t="s">
        <v>204</v>
      </c>
      <c r="F27" s="2" t="s">
        <v>206</v>
      </c>
      <c r="G27" s="2" t="s">
        <v>200</v>
      </c>
      <c r="H27" s="2" t="s">
        <v>18</v>
      </c>
      <c r="I27" s="2" t="s">
        <v>205</v>
      </c>
      <c r="J27" s="2" t="s">
        <v>20</v>
      </c>
      <c r="K27" s="2" t="s">
        <v>207</v>
      </c>
    </row>
    <row r="28" spans="1:11" ht="96" x14ac:dyDescent="0.2">
      <c r="A28" s="2" t="s">
        <v>209</v>
      </c>
      <c r="B28" s="3">
        <v>42036</v>
      </c>
      <c r="C28" s="2" t="s">
        <v>210</v>
      </c>
      <c r="D28" s="2" t="s">
        <v>211</v>
      </c>
      <c r="E28" s="2" t="s">
        <v>212</v>
      </c>
      <c r="F28" s="2" t="s">
        <v>214</v>
      </c>
      <c r="G28" s="2" t="s">
        <v>208</v>
      </c>
      <c r="H28" s="2" t="s">
        <v>35</v>
      </c>
      <c r="I28" s="2" t="s">
        <v>213</v>
      </c>
      <c r="J28" s="2" t="s">
        <v>20</v>
      </c>
      <c r="K28" s="2" t="s">
        <v>215</v>
      </c>
    </row>
    <row r="29" spans="1:11" ht="80" x14ac:dyDescent="0.2">
      <c r="A29" s="2" t="s">
        <v>217</v>
      </c>
      <c r="B29" s="2">
        <v>1989</v>
      </c>
      <c r="C29" s="2" t="s">
        <v>218</v>
      </c>
      <c r="D29" s="2" t="s">
        <v>219</v>
      </c>
      <c r="E29" s="2" t="s">
        <v>220</v>
      </c>
      <c r="F29" s="2" t="s">
        <v>221</v>
      </c>
      <c r="G29" s="2" t="s">
        <v>216</v>
      </c>
      <c r="H29" s="2" t="s">
        <v>18</v>
      </c>
      <c r="I29" s="2" t="s">
        <v>220</v>
      </c>
      <c r="J29" s="2" t="s">
        <v>20</v>
      </c>
      <c r="K29" s="2" t="s">
        <v>222</v>
      </c>
    </row>
    <row r="30" spans="1:11" ht="64" x14ac:dyDescent="0.2">
      <c r="A30" s="2" t="s">
        <v>224</v>
      </c>
      <c r="B30" s="3">
        <v>42675</v>
      </c>
      <c r="C30" s="2" t="s">
        <v>225</v>
      </c>
      <c r="D30" s="2" t="s">
        <v>226</v>
      </c>
      <c r="E30" s="2" t="s">
        <v>227</v>
      </c>
      <c r="F30" s="2" t="s">
        <v>102</v>
      </c>
      <c r="G30" s="2" t="s">
        <v>223</v>
      </c>
      <c r="H30" s="2" t="s">
        <v>18</v>
      </c>
      <c r="I30" s="2" t="s">
        <v>228</v>
      </c>
      <c r="J30" s="2" t="s">
        <v>20</v>
      </c>
      <c r="K30" s="2" t="s">
        <v>229</v>
      </c>
    </row>
    <row r="31" spans="1:11" ht="208" x14ac:dyDescent="0.2">
      <c r="A31" s="2" t="s">
        <v>231</v>
      </c>
      <c r="B31" s="2">
        <v>1995</v>
      </c>
      <c r="C31" s="2" t="s">
        <v>232</v>
      </c>
      <c r="D31" s="2" t="s">
        <v>233</v>
      </c>
      <c r="E31" s="2" t="s">
        <v>234</v>
      </c>
      <c r="F31" s="2" t="s">
        <v>43</v>
      </c>
      <c r="G31" s="2" t="s">
        <v>230</v>
      </c>
      <c r="H31" s="2" t="s">
        <v>35</v>
      </c>
      <c r="I31" s="2" t="s">
        <v>235</v>
      </c>
      <c r="J31" s="2" t="s">
        <v>20</v>
      </c>
      <c r="K31" s="2" t="s">
        <v>236</v>
      </c>
    </row>
    <row r="32" spans="1:11" ht="64" x14ac:dyDescent="0.2">
      <c r="A32" s="2" t="s">
        <v>238</v>
      </c>
      <c r="B32" s="2">
        <v>1997</v>
      </c>
      <c r="C32" s="2" t="s">
        <v>239</v>
      </c>
      <c r="D32" s="2" t="s">
        <v>240</v>
      </c>
      <c r="E32" s="2" t="s">
        <v>241</v>
      </c>
      <c r="F32" s="2" t="s">
        <v>243</v>
      </c>
      <c r="G32" s="2" t="s">
        <v>237</v>
      </c>
      <c r="H32" s="2" t="s">
        <v>35</v>
      </c>
      <c r="I32" s="2" t="s">
        <v>242</v>
      </c>
      <c r="J32" s="2" t="s">
        <v>20</v>
      </c>
      <c r="K32" s="2" t="s">
        <v>244</v>
      </c>
    </row>
    <row r="33" spans="1:11" ht="64" x14ac:dyDescent="0.2">
      <c r="A33" s="2" t="s">
        <v>246</v>
      </c>
      <c r="B33" s="3">
        <v>42705</v>
      </c>
      <c r="C33" s="2" t="s">
        <v>247</v>
      </c>
      <c r="D33" s="2" t="s">
        <v>249</v>
      </c>
      <c r="E33" s="2" t="s">
        <v>248</v>
      </c>
      <c r="F33" s="2" t="s">
        <v>251</v>
      </c>
      <c r="G33" s="2" t="s">
        <v>245</v>
      </c>
      <c r="H33" s="2" t="s">
        <v>18</v>
      </c>
      <c r="I33" s="2" t="s">
        <v>250</v>
      </c>
      <c r="J33" s="2" t="s">
        <v>20</v>
      </c>
      <c r="K33" s="2" t="s">
        <v>252</v>
      </c>
    </row>
    <row r="34" spans="1:11" ht="32" x14ac:dyDescent="0.2">
      <c r="A34" s="2" t="s">
        <v>254</v>
      </c>
      <c r="B34" s="2">
        <v>1992</v>
      </c>
      <c r="C34" s="2" t="s">
        <v>255</v>
      </c>
      <c r="D34" s="2" t="s">
        <v>256</v>
      </c>
      <c r="E34" s="2" t="s">
        <v>257</v>
      </c>
      <c r="F34" s="2" t="s">
        <v>258</v>
      </c>
      <c r="G34" s="2" t="s">
        <v>253</v>
      </c>
      <c r="H34" s="2" t="s">
        <v>35</v>
      </c>
      <c r="I34" s="2" t="s">
        <v>257</v>
      </c>
      <c r="J34" s="2" t="s">
        <v>20</v>
      </c>
      <c r="K34" s="2" t="s">
        <v>43</v>
      </c>
    </row>
    <row r="35" spans="1:11" ht="64" x14ac:dyDescent="0.2">
      <c r="A35" s="2" t="s">
        <v>260</v>
      </c>
      <c r="B35" s="2">
        <v>2000</v>
      </c>
      <c r="C35" s="2" t="s">
        <v>261</v>
      </c>
      <c r="D35" s="2" t="s">
        <v>262</v>
      </c>
      <c r="E35" s="2" t="s">
        <v>263</v>
      </c>
      <c r="F35" s="2" t="s">
        <v>265</v>
      </c>
      <c r="G35" s="2" t="s">
        <v>259</v>
      </c>
      <c r="H35" s="2" t="s">
        <v>18</v>
      </c>
      <c r="I35" s="2" t="s">
        <v>264</v>
      </c>
      <c r="J35" s="2" t="s">
        <v>20</v>
      </c>
      <c r="K35" s="2" t="s">
        <v>266</v>
      </c>
    </row>
    <row r="36" spans="1:11" ht="32" x14ac:dyDescent="0.2">
      <c r="A36" s="2" t="s">
        <v>268</v>
      </c>
      <c r="B36" s="2">
        <v>1982</v>
      </c>
      <c r="C36" s="2" t="s">
        <v>269</v>
      </c>
      <c r="D36" s="2" t="s">
        <v>270</v>
      </c>
      <c r="E36" s="2" t="s">
        <v>271</v>
      </c>
      <c r="F36" s="2" t="s">
        <v>272</v>
      </c>
      <c r="G36" s="2" t="s">
        <v>267</v>
      </c>
      <c r="H36" s="2" t="s">
        <v>35</v>
      </c>
      <c r="I36" s="2" t="s">
        <v>271</v>
      </c>
      <c r="J36" s="2" t="s">
        <v>20</v>
      </c>
      <c r="K36" s="2" t="s">
        <v>43</v>
      </c>
    </row>
    <row r="37" spans="1:11" ht="304" x14ac:dyDescent="0.2">
      <c r="A37" s="2" t="s">
        <v>274</v>
      </c>
      <c r="B37" s="3">
        <v>41518</v>
      </c>
      <c r="C37" s="2" t="s">
        <v>275</v>
      </c>
      <c r="D37" s="2" t="s">
        <v>276</v>
      </c>
      <c r="E37" s="2" t="s">
        <v>277</v>
      </c>
      <c r="F37" s="2" t="s">
        <v>279</v>
      </c>
      <c r="G37" s="2" t="s">
        <v>273</v>
      </c>
      <c r="H37" s="2" t="s">
        <v>35</v>
      </c>
      <c r="I37" s="2" t="s">
        <v>278</v>
      </c>
      <c r="J37" s="2" t="s">
        <v>20</v>
      </c>
      <c r="K37" s="2" t="s">
        <v>280</v>
      </c>
    </row>
    <row r="38" spans="1:11" ht="80" x14ac:dyDescent="0.2">
      <c r="A38" s="2" t="s">
        <v>282</v>
      </c>
      <c r="B38" s="3">
        <v>38869</v>
      </c>
      <c r="C38" s="2" t="s">
        <v>283</v>
      </c>
      <c r="D38" s="2" t="s">
        <v>284</v>
      </c>
      <c r="E38" s="2" t="s">
        <v>285</v>
      </c>
      <c r="F38" s="2" t="s">
        <v>287</v>
      </c>
      <c r="G38" s="2" t="s">
        <v>281</v>
      </c>
      <c r="H38" s="2" t="s">
        <v>35</v>
      </c>
      <c r="I38" s="2" t="s">
        <v>286</v>
      </c>
      <c r="J38" s="2" t="s">
        <v>20</v>
      </c>
      <c r="K38" s="2" t="s">
        <v>288</v>
      </c>
    </row>
    <row r="39" spans="1:11" ht="128" x14ac:dyDescent="0.2">
      <c r="A39" s="2" t="s">
        <v>290</v>
      </c>
      <c r="B39" s="3">
        <v>40695</v>
      </c>
      <c r="C39" s="2" t="s">
        <v>291</v>
      </c>
      <c r="D39" s="2" t="s">
        <v>293</v>
      </c>
      <c r="E39" s="2" t="s">
        <v>292</v>
      </c>
      <c r="F39" s="2" t="s">
        <v>295</v>
      </c>
      <c r="G39" s="2" t="s">
        <v>289</v>
      </c>
      <c r="H39" s="2" t="s">
        <v>18</v>
      </c>
      <c r="I39" s="2" t="s">
        <v>294</v>
      </c>
      <c r="J39" s="2" t="s">
        <v>20</v>
      </c>
      <c r="K39" s="2" t="s">
        <v>296</v>
      </c>
    </row>
    <row r="40" spans="1:11" ht="256" x14ac:dyDescent="0.2">
      <c r="A40" s="2" t="s">
        <v>298</v>
      </c>
      <c r="B40" s="3">
        <v>40878</v>
      </c>
      <c r="C40" s="2" t="s">
        <v>299</v>
      </c>
      <c r="D40" s="2" t="s">
        <v>300</v>
      </c>
      <c r="E40" s="2" t="s">
        <v>301</v>
      </c>
      <c r="F40" s="2" t="s">
        <v>303</v>
      </c>
      <c r="G40" s="2" t="s">
        <v>297</v>
      </c>
      <c r="H40" s="2" t="s">
        <v>35</v>
      </c>
      <c r="I40" s="2" t="s">
        <v>302</v>
      </c>
      <c r="J40" s="2" t="s">
        <v>20</v>
      </c>
      <c r="K40" s="2" t="s">
        <v>304</v>
      </c>
    </row>
    <row r="41" spans="1:11" ht="112" x14ac:dyDescent="0.2">
      <c r="A41" s="2" t="s">
        <v>306</v>
      </c>
      <c r="B41" s="2">
        <v>1981</v>
      </c>
      <c r="C41" s="2" t="s">
        <v>307</v>
      </c>
      <c r="D41" s="2" t="s">
        <v>308</v>
      </c>
      <c r="E41" s="2" t="s">
        <v>309</v>
      </c>
      <c r="F41" s="2" t="s">
        <v>311</v>
      </c>
      <c r="G41" s="2" t="s">
        <v>305</v>
      </c>
      <c r="H41" s="2" t="s">
        <v>18</v>
      </c>
      <c r="I41" s="2" t="s">
        <v>310</v>
      </c>
      <c r="J41" s="2" t="s">
        <v>20</v>
      </c>
      <c r="K41" s="2" t="s">
        <v>312</v>
      </c>
    </row>
    <row r="42" spans="1:11" ht="128" x14ac:dyDescent="0.2">
      <c r="A42" s="2" t="s">
        <v>314</v>
      </c>
      <c r="B42" s="3">
        <v>40575</v>
      </c>
      <c r="C42" s="2" t="s">
        <v>315</v>
      </c>
      <c r="D42" s="2" t="s">
        <v>316</v>
      </c>
      <c r="E42" s="2" t="s">
        <v>317</v>
      </c>
      <c r="F42" s="2" t="s">
        <v>319</v>
      </c>
      <c r="G42" s="2" t="s">
        <v>313</v>
      </c>
      <c r="H42" s="2" t="s">
        <v>18</v>
      </c>
      <c r="I42" s="2" t="s">
        <v>318</v>
      </c>
      <c r="J42" s="2" t="s">
        <v>20</v>
      </c>
      <c r="K42" s="2" t="s">
        <v>320</v>
      </c>
    </row>
    <row r="43" spans="1:11" ht="128" x14ac:dyDescent="0.2">
      <c r="A43" s="2" t="s">
        <v>322</v>
      </c>
      <c r="B43" s="3">
        <v>40634</v>
      </c>
      <c r="C43" s="2" t="s">
        <v>323</v>
      </c>
      <c r="D43" s="2" t="s">
        <v>324</v>
      </c>
      <c r="E43" s="2" t="s">
        <v>325</v>
      </c>
      <c r="F43" s="2" t="s">
        <v>327</v>
      </c>
      <c r="G43" s="2" t="s">
        <v>321</v>
      </c>
      <c r="H43" s="2" t="s">
        <v>18</v>
      </c>
      <c r="I43" s="2" t="s">
        <v>326</v>
      </c>
      <c r="J43" s="2" t="s">
        <v>20</v>
      </c>
      <c r="K43" s="2" t="s">
        <v>328</v>
      </c>
    </row>
    <row r="44" spans="1:11" ht="48" x14ac:dyDescent="0.2">
      <c r="A44" s="2" t="s">
        <v>330</v>
      </c>
      <c r="B44" s="3">
        <v>39600</v>
      </c>
      <c r="C44" s="2" t="s">
        <v>331</v>
      </c>
      <c r="D44" s="2" t="s">
        <v>332</v>
      </c>
      <c r="E44" s="2" t="s">
        <v>333</v>
      </c>
      <c r="F44" s="2" t="s">
        <v>335</v>
      </c>
      <c r="G44" s="2" t="s">
        <v>329</v>
      </c>
      <c r="H44" s="2" t="s">
        <v>18</v>
      </c>
      <c r="I44" s="2" t="s">
        <v>334</v>
      </c>
      <c r="J44" s="2" t="s">
        <v>20</v>
      </c>
      <c r="K44" s="2" t="s">
        <v>336</v>
      </c>
    </row>
    <row r="45" spans="1:11" ht="64" x14ac:dyDescent="0.2">
      <c r="A45" s="2" t="s">
        <v>338</v>
      </c>
      <c r="B45" s="3">
        <v>37408</v>
      </c>
      <c r="C45" s="2" t="s">
        <v>339</v>
      </c>
      <c r="D45" s="2" t="s">
        <v>340</v>
      </c>
      <c r="E45" s="2" t="s">
        <v>341</v>
      </c>
      <c r="F45" s="2" t="s">
        <v>343</v>
      </c>
      <c r="G45" s="2" t="s">
        <v>337</v>
      </c>
      <c r="H45" s="2" t="s">
        <v>35</v>
      </c>
      <c r="I45" s="2" t="s">
        <v>342</v>
      </c>
      <c r="J45" s="2" t="s">
        <v>20</v>
      </c>
      <c r="K45" s="2" t="s">
        <v>344</v>
      </c>
    </row>
    <row r="46" spans="1:11" ht="352" x14ac:dyDescent="0.2">
      <c r="A46" s="2" t="s">
        <v>346</v>
      </c>
      <c r="B46" s="3">
        <v>41640</v>
      </c>
      <c r="C46" s="2" t="s">
        <v>347</v>
      </c>
      <c r="D46" s="2" t="s">
        <v>348</v>
      </c>
      <c r="E46" s="2" t="s">
        <v>349</v>
      </c>
      <c r="F46" s="2" t="s">
        <v>352</v>
      </c>
      <c r="G46" s="2" t="s">
        <v>345</v>
      </c>
      <c r="H46" s="2" t="s">
        <v>351</v>
      </c>
      <c r="I46" s="2" t="s">
        <v>350</v>
      </c>
      <c r="J46" s="2" t="s">
        <v>20</v>
      </c>
      <c r="K46" s="2" t="s">
        <v>353</v>
      </c>
    </row>
    <row r="47" spans="1:11" ht="80" x14ac:dyDescent="0.2">
      <c r="A47" s="2" t="s">
        <v>355</v>
      </c>
      <c r="B47" s="3">
        <v>38808</v>
      </c>
      <c r="C47" s="2" t="s">
        <v>356</v>
      </c>
      <c r="D47" s="2" t="s">
        <v>357</v>
      </c>
      <c r="E47" s="2" t="s">
        <v>358</v>
      </c>
      <c r="F47" s="2" t="s">
        <v>359</v>
      </c>
      <c r="G47" s="2" t="s">
        <v>354</v>
      </c>
      <c r="H47" s="2" t="s">
        <v>18</v>
      </c>
      <c r="I47" s="2" t="s">
        <v>358</v>
      </c>
      <c r="J47" s="2" t="s">
        <v>20</v>
      </c>
      <c r="K47" s="2" t="s">
        <v>360</v>
      </c>
    </row>
    <row r="48" spans="1:11" ht="96" x14ac:dyDescent="0.2">
      <c r="A48" s="2" t="s">
        <v>362</v>
      </c>
      <c r="B48" s="2">
        <v>2015</v>
      </c>
      <c r="C48" s="2" t="s">
        <v>363</v>
      </c>
      <c r="D48" s="2" t="s">
        <v>364</v>
      </c>
      <c r="E48" s="2" t="s">
        <v>365</v>
      </c>
      <c r="F48" s="2" t="s">
        <v>367</v>
      </c>
      <c r="G48" s="4" t="s">
        <v>361</v>
      </c>
      <c r="H48" s="2" t="s">
        <v>18</v>
      </c>
      <c r="I48" s="2" t="s">
        <v>366</v>
      </c>
      <c r="J48" s="2" t="s">
        <v>20</v>
      </c>
      <c r="K48" s="2" t="s">
        <v>43</v>
      </c>
    </row>
    <row r="49" spans="1:11" ht="48" x14ac:dyDescent="0.2">
      <c r="A49" s="2" t="s">
        <v>369</v>
      </c>
      <c r="B49" s="3">
        <v>26512</v>
      </c>
      <c r="C49" s="2" t="s">
        <v>370</v>
      </c>
      <c r="D49" s="2" t="s">
        <v>371</v>
      </c>
      <c r="E49" s="2" t="s">
        <v>372</v>
      </c>
      <c r="F49" s="2" t="s">
        <v>43</v>
      </c>
      <c r="G49" s="2" t="s">
        <v>368</v>
      </c>
      <c r="H49" s="2" t="s">
        <v>42</v>
      </c>
      <c r="I49" s="2" t="s">
        <v>372</v>
      </c>
      <c r="J49" s="2" t="s">
        <v>20</v>
      </c>
      <c r="K49" s="2" t="s">
        <v>373</v>
      </c>
    </row>
    <row r="50" spans="1:11" ht="32" x14ac:dyDescent="0.2">
      <c r="A50" s="2" t="s">
        <v>375</v>
      </c>
      <c r="B50" s="3">
        <v>29068</v>
      </c>
      <c r="C50" s="2" t="s">
        <v>376</v>
      </c>
      <c r="D50" s="2" t="s">
        <v>377</v>
      </c>
      <c r="E50" s="2" t="s">
        <v>378</v>
      </c>
      <c r="F50" s="2" t="s">
        <v>43</v>
      </c>
      <c r="G50" s="2" t="s">
        <v>374</v>
      </c>
      <c r="H50" s="2" t="s">
        <v>18</v>
      </c>
      <c r="I50" s="2" t="s">
        <v>378</v>
      </c>
      <c r="J50" s="2" t="s">
        <v>20</v>
      </c>
      <c r="K50" s="2" t="s">
        <v>379</v>
      </c>
    </row>
    <row r="51" spans="1:11" ht="48" x14ac:dyDescent="0.2">
      <c r="A51" s="2" t="s">
        <v>381</v>
      </c>
      <c r="B51" s="3">
        <v>40148</v>
      </c>
      <c r="C51" s="2" t="s">
        <v>382</v>
      </c>
      <c r="D51" s="2" t="s">
        <v>383</v>
      </c>
      <c r="E51" s="2" t="s">
        <v>384</v>
      </c>
      <c r="F51" s="2" t="s">
        <v>386</v>
      </c>
      <c r="G51" s="2" t="s">
        <v>380</v>
      </c>
      <c r="H51" s="2" t="s">
        <v>18</v>
      </c>
      <c r="I51" s="2" t="s">
        <v>385</v>
      </c>
      <c r="J51" s="2" t="s">
        <v>20</v>
      </c>
      <c r="K51" s="2" t="s">
        <v>387</v>
      </c>
    </row>
    <row r="52" spans="1:11" ht="32" x14ac:dyDescent="0.2">
      <c r="G52" s="1" t="s">
        <v>388</v>
      </c>
      <c r="H52" s="1">
        <f>COUNTIF(H1:H51, "*Employee*")</f>
        <v>16</v>
      </c>
      <c r="I52" s="2" t="s">
        <v>389</v>
      </c>
      <c r="J52" s="2">
        <f>COUNTIF(J1:J51, "Yes")</f>
        <v>0</v>
      </c>
    </row>
    <row r="53" spans="1:11" x14ac:dyDescent="0.2">
      <c r="G53" s="1" t="s">
        <v>390</v>
      </c>
      <c r="H53" s="1">
        <f>COUNTIF(H1:H51, "*National Lab*")</f>
        <v>30</v>
      </c>
    </row>
    <row r="54" spans="1:11" ht="32" x14ac:dyDescent="0.2">
      <c r="G54" s="1" t="s">
        <v>391</v>
      </c>
      <c r="H54" s="1">
        <f>COUNTIF(H1:H51, "*Contractor*")</f>
        <v>2</v>
      </c>
    </row>
    <row r="55" spans="1:11" ht="32" x14ac:dyDescent="0.2">
      <c r="G55" s="1" t="s">
        <v>392</v>
      </c>
      <c r="H55" s="1">
        <f>COUNTIF(H1:H51, "False Positive; Search Rerun")</f>
        <v>1</v>
      </c>
    </row>
    <row r="56" spans="1:11" ht="32" x14ac:dyDescent="0.2">
      <c r="G56" s="1" t="s">
        <v>393</v>
      </c>
      <c r="H56" s="1">
        <f>COUNTIF(H1:H51, "False Positive")</f>
        <v>0</v>
      </c>
    </row>
    <row r="57" spans="1:11" ht="32" x14ac:dyDescent="0.2">
      <c r="G57" s="1" t="s">
        <v>394</v>
      </c>
      <c r="H57" s="1">
        <f>COUNTIF(H1:H51, "Unsure")</f>
        <v>3</v>
      </c>
    </row>
    <row r="58" spans="1:11" ht="32" x14ac:dyDescent="0.2">
      <c r="G58" s="2" t="s">
        <v>395</v>
      </c>
      <c r="H58" s="2">
        <f>COUNTIF(L1:L51, "*Couldn't*")</f>
        <v>0</v>
      </c>
    </row>
    <row r="59" spans="1:11" ht="32" x14ac:dyDescent="0.2">
      <c r="G59" s="2" t="s">
        <v>396</v>
      </c>
      <c r="H59" s="2">
        <f>COUNTIF(H1:H51, "No access")</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2017-07-03T18:56:00Z</dcterms:created>
  <dcterms:modified xsi:type="dcterms:W3CDTF">2017-07-03T22:54:47Z</dcterms:modified>
</cp:coreProperties>
</file>